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harts/chart4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worksheets/sheet3.xml" ContentType="application/vnd.openxmlformats-officedocument.spreadsheetml.workshee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externalLinks/externalLink1.xml" ContentType="application/vnd.openxmlformats-officedocument.spreadsheetml.externalLink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12"/>
  <workbookPr autoCompressPictures="0"/>
  <mc:AlternateContent xmlns:mc="http://schemas.openxmlformats.org/markup-compatibility/2006">
    <mc:Choice Requires="x15">
      <x15ac:absPath xmlns:x15ac="http://schemas.microsoft.com/office/spreadsheetml/2010/11/ac" url="/Users/michaelbogren1/Library/Mobile Documents/com~apple~CloudDocs/ BUC och BF/2023 Utbildningar/2022 EKO PROGNOS/Kurshäftet eko 2022/"/>
    </mc:Choice>
  </mc:AlternateContent>
  <xr:revisionPtr revIDLastSave="0" documentId="13_ncr:1_{7174059C-E21D-2649-BAE7-16A88DF6F985}" xr6:coauthVersionLast="47" xr6:coauthVersionMax="47" xr10:uidLastSave="{00000000-0000-0000-0000-000000000000}"/>
  <bookViews>
    <workbookView xWindow="0" yWindow="760" windowWidth="30240" windowHeight="17820" tabRatio="748" activeTab="1" xr2:uid="{00000000-000D-0000-FFFF-FFFF00000000}"/>
  </bookViews>
  <sheets>
    <sheet name="Blad1" sheetId="96" r:id="rId1"/>
    <sheet name="11.1 Prognosrapport" sheetId="89" r:id="rId2"/>
    <sheet name=" 11.2 Äta-listan rubriker" sheetId="90" r:id="rId3"/>
    <sheet name="11.3 Äta-beräkning k-fördelning" sheetId="91" r:id="rId4"/>
    <sheet name="11.5 Månadsuppföljn" sheetId="95" r:id="rId5"/>
    <sheet name="Blad2" sheetId="97" r:id="rId6"/>
  </sheets>
  <externalReferences>
    <externalReference r:id="rId7"/>
  </externalReferences>
  <definedNames>
    <definedName name="_xlnm._FilterDatabase" localSheetId="2" hidden="1">' 11.2 Äta-listan rubriker'!$A$5:$R$68</definedName>
    <definedName name="_xlnm._FilterDatabase" localSheetId="1" hidden="1">'11.1 Prognosrapport'!$A$6:$V$23</definedName>
    <definedName name="_xlnm._FilterDatabase" localSheetId="3" hidden="1">'11.3 Äta-beräkning k-fördelning'!$A$5:$AG$21</definedName>
    <definedName name="data">#REF!</definedName>
    <definedName name="projektjusteringar">[1]Justeringar!$A$1:$B$21</definedName>
    <definedName name="_xlnm.Print_Area" localSheetId="2">' 11.2 Äta-listan rubriker'!$E$1:$AO$67</definedName>
    <definedName name="_xlnm.Print_Area" localSheetId="1">'11.1 Prognosrapport'!$A$1:$V$40</definedName>
    <definedName name="_xlnm.Print_Area" localSheetId="3">'11.3 Äta-beräkning k-fördelning'!$E$1:$CE$22</definedName>
    <definedName name="_xlnm.Print_Titles" localSheetId="2">' 11.2 Äta-listan rubriker'!$5:$5</definedName>
    <definedName name="_xlnm.Print_Titles" localSheetId="1">'11.1 Prognosrapport'!$6:$6</definedName>
    <definedName name="_xlnm.Print_Titles" localSheetId="3">'11.3 Äta-beräkning k-fördelning'!$5:$5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11" i="89" l="1"/>
  <c r="G7" i="91"/>
  <c r="G8" i="91"/>
  <c r="G9" i="91"/>
  <c r="H11" i="89" s="1"/>
  <c r="L11" i="89" s="1"/>
  <c r="G10" i="91"/>
  <c r="G11" i="91"/>
  <c r="G12" i="91"/>
  <c r="G13" i="91"/>
  <c r="G15" i="89" s="1"/>
  <c r="H15" i="89" s="1"/>
  <c r="G14" i="91"/>
  <c r="G16" i="89" s="1"/>
  <c r="H16" i="89" s="1"/>
  <c r="G15" i="91"/>
  <c r="G16" i="91"/>
  <c r="G17" i="91"/>
  <c r="G19" i="89" s="1"/>
  <c r="H19" i="89" s="1"/>
  <c r="G18" i="91"/>
  <c r="G20" i="89" s="1"/>
  <c r="H20" i="89" s="1"/>
  <c r="G19" i="91"/>
  <c r="G20" i="91"/>
  <c r="G21" i="91"/>
  <c r="G23" i="89"/>
  <c r="H23" i="89"/>
  <c r="G6" i="91"/>
  <c r="G8" i="89" s="1"/>
  <c r="H8" i="89" s="1"/>
  <c r="Q8" i="89" s="1"/>
  <c r="P8" i="89"/>
  <c r="GI22" i="91"/>
  <c r="GJ22" i="91"/>
  <c r="GK22" i="91"/>
  <c r="GL22" i="91"/>
  <c r="GM22" i="91"/>
  <c r="GN22" i="91"/>
  <c r="GO22" i="91"/>
  <c r="GP22" i="91"/>
  <c r="GQ22" i="91"/>
  <c r="GR22" i="91"/>
  <c r="GS22" i="91"/>
  <c r="GT22" i="91"/>
  <c r="GU22" i="91"/>
  <c r="GV22" i="91"/>
  <c r="GW22" i="91"/>
  <c r="GX22" i="91"/>
  <c r="GY22" i="91"/>
  <c r="GZ22" i="91"/>
  <c r="HA22" i="91"/>
  <c r="HB22" i="91"/>
  <c r="HC22" i="91"/>
  <c r="HD22" i="91"/>
  <c r="HE22" i="91"/>
  <c r="HF22" i="91"/>
  <c r="HG22" i="91"/>
  <c r="HH22" i="91"/>
  <c r="HI22" i="91"/>
  <c r="HJ22" i="91"/>
  <c r="HK22" i="91"/>
  <c r="HL22" i="91"/>
  <c r="HM22" i="91"/>
  <c r="HN22" i="91"/>
  <c r="HO22" i="91"/>
  <c r="HP22" i="91"/>
  <c r="HQ22" i="91"/>
  <c r="HR22" i="91"/>
  <c r="HS22" i="91"/>
  <c r="HT22" i="91"/>
  <c r="HU22" i="91"/>
  <c r="HV22" i="91"/>
  <c r="HW22" i="91"/>
  <c r="HX22" i="91"/>
  <c r="HY22" i="91"/>
  <c r="HZ22" i="91"/>
  <c r="IA22" i="91"/>
  <c r="IB22" i="91"/>
  <c r="IC22" i="91"/>
  <c r="ID22" i="91"/>
  <c r="IE22" i="91"/>
  <c r="IF22" i="91"/>
  <c r="IG22" i="91"/>
  <c r="IH22" i="91"/>
  <c r="II22" i="91"/>
  <c r="IJ22" i="91"/>
  <c r="IK22" i="91"/>
  <c r="IL22" i="91"/>
  <c r="IM22" i="91"/>
  <c r="IN22" i="91"/>
  <c r="IO22" i="91"/>
  <c r="IP22" i="91"/>
  <c r="IQ22" i="91"/>
  <c r="IR22" i="91"/>
  <c r="IS22" i="91"/>
  <c r="IT22" i="91"/>
  <c r="IU22" i="91"/>
  <c r="IV22" i="91"/>
  <c r="IW22" i="91"/>
  <c r="IX22" i="91"/>
  <c r="IY22" i="91"/>
  <c r="IZ22" i="91"/>
  <c r="JA22" i="91"/>
  <c r="JB22" i="91"/>
  <c r="JC22" i="91"/>
  <c r="JD22" i="91"/>
  <c r="JE22" i="91"/>
  <c r="JF22" i="91"/>
  <c r="JG22" i="91"/>
  <c r="JH22" i="91"/>
  <c r="JI22" i="91"/>
  <c r="JJ22" i="91"/>
  <c r="JK22" i="91"/>
  <c r="JL22" i="91"/>
  <c r="JM22" i="91"/>
  <c r="JN22" i="91"/>
  <c r="JO22" i="91"/>
  <c r="JP22" i="91"/>
  <c r="JQ22" i="91"/>
  <c r="JR22" i="91"/>
  <c r="JS22" i="91"/>
  <c r="JT22" i="91"/>
  <c r="JU22" i="91"/>
  <c r="JV22" i="91"/>
  <c r="JW22" i="91"/>
  <c r="JX22" i="91"/>
  <c r="JY22" i="91"/>
  <c r="JZ22" i="91"/>
  <c r="KA22" i="91"/>
  <c r="KB22" i="91"/>
  <c r="KC22" i="91"/>
  <c r="KD22" i="91"/>
  <c r="KE22" i="91"/>
  <c r="KF22" i="91"/>
  <c r="KG22" i="91"/>
  <c r="KH22" i="91"/>
  <c r="KI22" i="91"/>
  <c r="KJ22" i="91"/>
  <c r="KK22" i="91"/>
  <c r="KL22" i="91"/>
  <c r="KM22" i="91"/>
  <c r="KN22" i="91"/>
  <c r="KO22" i="91"/>
  <c r="KP22" i="91"/>
  <c r="KQ22" i="91"/>
  <c r="KR22" i="91"/>
  <c r="KS22" i="91"/>
  <c r="KT22" i="91"/>
  <c r="KU22" i="91"/>
  <c r="KV22" i="91"/>
  <c r="KW22" i="91"/>
  <c r="KX22" i="91"/>
  <c r="KY22" i="91"/>
  <c r="KZ22" i="91"/>
  <c r="LA22" i="91"/>
  <c r="LB22" i="91"/>
  <c r="LC22" i="91"/>
  <c r="LD22" i="91"/>
  <c r="LE22" i="91"/>
  <c r="LF22" i="91"/>
  <c r="LG22" i="91"/>
  <c r="LH22" i="91"/>
  <c r="LI22" i="91"/>
  <c r="LJ22" i="91"/>
  <c r="LK22" i="91"/>
  <c r="LL22" i="91"/>
  <c r="LM22" i="91"/>
  <c r="LN22" i="91"/>
  <c r="LO22" i="91"/>
  <c r="LP22" i="91"/>
  <c r="LQ22" i="91"/>
  <c r="LR22" i="91"/>
  <c r="LS22" i="91"/>
  <c r="LT22" i="91"/>
  <c r="LU22" i="91"/>
  <c r="LV22" i="91"/>
  <c r="LW22" i="91"/>
  <c r="LX22" i="91"/>
  <c r="LY22" i="91"/>
  <c r="LZ22" i="91"/>
  <c r="MA22" i="91"/>
  <c r="MB22" i="91"/>
  <c r="MC22" i="91"/>
  <c r="MD22" i="91"/>
  <c r="ME22" i="91"/>
  <c r="MF22" i="91"/>
  <c r="MG22" i="91"/>
  <c r="MH22" i="91"/>
  <c r="MI22" i="91"/>
  <c r="MJ22" i="91"/>
  <c r="MK22" i="91"/>
  <c r="ML22" i="91"/>
  <c r="MM22" i="91"/>
  <c r="MN22" i="91"/>
  <c r="MO22" i="91"/>
  <c r="MP22" i="91"/>
  <c r="MQ22" i="91"/>
  <c r="MR22" i="91"/>
  <c r="MS22" i="91"/>
  <c r="MT22" i="91"/>
  <c r="MU22" i="91"/>
  <c r="MV22" i="91"/>
  <c r="MW22" i="91"/>
  <c r="MX22" i="91"/>
  <c r="MY22" i="91"/>
  <c r="MZ22" i="91"/>
  <c r="NA22" i="91"/>
  <c r="NB22" i="91"/>
  <c r="NC22" i="91"/>
  <c r="ND22" i="91"/>
  <c r="NE22" i="91"/>
  <c r="NF22" i="91"/>
  <c r="NG22" i="91"/>
  <c r="NH22" i="91"/>
  <c r="NI22" i="91"/>
  <c r="NJ22" i="91"/>
  <c r="NK22" i="91"/>
  <c r="NL22" i="91"/>
  <c r="NM22" i="91"/>
  <c r="NN22" i="91"/>
  <c r="NO22" i="91"/>
  <c r="NP22" i="91"/>
  <c r="NQ22" i="91"/>
  <c r="NR22" i="91"/>
  <c r="NS22" i="91"/>
  <c r="NT22" i="91"/>
  <c r="NU22" i="91"/>
  <c r="NV22" i="91"/>
  <c r="NW22" i="91"/>
  <c r="NX22" i="91"/>
  <c r="NY22" i="91"/>
  <c r="NZ22" i="91"/>
  <c r="OA22" i="91"/>
  <c r="OB22" i="91"/>
  <c r="OC22" i="91"/>
  <c r="OD22" i="91"/>
  <c r="OE22" i="91"/>
  <c r="OF22" i="91"/>
  <c r="OG22" i="91"/>
  <c r="OH22" i="91"/>
  <c r="OI22" i="91"/>
  <c r="OJ22" i="91"/>
  <c r="OK22" i="91"/>
  <c r="OL22" i="91"/>
  <c r="OM22" i="91"/>
  <c r="ON22" i="91"/>
  <c r="OO22" i="91"/>
  <c r="OP22" i="91"/>
  <c r="OQ22" i="91"/>
  <c r="OR22" i="91"/>
  <c r="OS22" i="91"/>
  <c r="OT22" i="91"/>
  <c r="OU22" i="91"/>
  <c r="OV22" i="91"/>
  <c r="OW22" i="91"/>
  <c r="OX22" i="91"/>
  <c r="OY22" i="91"/>
  <c r="OZ22" i="91"/>
  <c r="PA22" i="91"/>
  <c r="PB22" i="91"/>
  <c r="PC22" i="91"/>
  <c r="PD22" i="91"/>
  <c r="PE22" i="91"/>
  <c r="PF22" i="91"/>
  <c r="PG22" i="91"/>
  <c r="PH22" i="91"/>
  <c r="PI22" i="91"/>
  <c r="PJ22" i="91"/>
  <c r="PK22" i="91"/>
  <c r="PL22" i="91"/>
  <c r="PM22" i="91"/>
  <c r="PN22" i="91"/>
  <c r="PO22" i="91"/>
  <c r="PP22" i="91"/>
  <c r="PQ22" i="91"/>
  <c r="PR22" i="91"/>
  <c r="PS22" i="91"/>
  <c r="PT22" i="91"/>
  <c r="PU22" i="91"/>
  <c r="PV22" i="91"/>
  <c r="PW22" i="91"/>
  <c r="PX22" i="91"/>
  <c r="PY22" i="91"/>
  <c r="PZ22" i="91"/>
  <c r="QA22" i="91"/>
  <c r="QB22" i="91"/>
  <c r="QC22" i="91"/>
  <c r="QD22" i="91"/>
  <c r="QE22" i="91"/>
  <c r="QF22" i="91"/>
  <c r="QG22" i="91"/>
  <c r="QH22" i="91"/>
  <c r="QI22" i="91"/>
  <c r="QJ22" i="91"/>
  <c r="QK22" i="91"/>
  <c r="QL22" i="91"/>
  <c r="QM22" i="91"/>
  <c r="QN22" i="91"/>
  <c r="QO22" i="91"/>
  <c r="QP22" i="91"/>
  <c r="QQ22" i="91"/>
  <c r="QR22" i="91"/>
  <c r="QS22" i="91"/>
  <c r="QT22" i="91"/>
  <c r="QU22" i="91"/>
  <c r="QV22" i="91"/>
  <c r="QW22" i="91"/>
  <c r="QX22" i="91"/>
  <c r="QY22" i="91"/>
  <c r="QZ22" i="91"/>
  <c r="RA22" i="91"/>
  <c r="RB22" i="91"/>
  <c r="RC22" i="91"/>
  <c r="RD22" i="91"/>
  <c r="RE22" i="91"/>
  <c r="RF22" i="91"/>
  <c r="RG22" i="91"/>
  <c r="RH22" i="91"/>
  <c r="RI22" i="91"/>
  <c r="RJ22" i="91"/>
  <c r="RK22" i="91"/>
  <c r="RL22" i="91"/>
  <c r="RM22" i="91"/>
  <c r="RN22" i="91"/>
  <c r="RO22" i="91"/>
  <c r="RP22" i="91"/>
  <c r="RQ22" i="91"/>
  <c r="RR22" i="91"/>
  <c r="RS22" i="91"/>
  <c r="RT22" i="91"/>
  <c r="RU22" i="91"/>
  <c r="RV22" i="91"/>
  <c r="RW22" i="91"/>
  <c r="RX22" i="91"/>
  <c r="RY22" i="91"/>
  <c r="RZ22" i="91"/>
  <c r="SA22" i="91"/>
  <c r="SB22" i="91"/>
  <c r="SC22" i="91"/>
  <c r="SD22" i="91"/>
  <c r="SE22" i="91"/>
  <c r="SF22" i="91"/>
  <c r="SG22" i="91"/>
  <c r="SH22" i="91"/>
  <c r="SI22" i="91"/>
  <c r="SJ22" i="91"/>
  <c r="SK22" i="91"/>
  <c r="SL22" i="91"/>
  <c r="SM22" i="91"/>
  <c r="H5" i="91" a="1"/>
  <c r="SC5" i="91" s="1"/>
  <c r="H4" i="91" a="1"/>
  <c r="CJ4" i="91" s="1"/>
  <c r="BJ4" i="91"/>
  <c r="IU5" i="91"/>
  <c r="QS5" i="91"/>
  <c r="PU5" i="91"/>
  <c r="SF5" i="91"/>
  <c r="QN5" i="91"/>
  <c r="OR5" i="91"/>
  <c r="MZ5" i="91"/>
  <c r="HN5" i="91"/>
  <c r="EL5" i="91"/>
  <c r="AT5" i="91"/>
  <c r="RO5" i="91"/>
  <c r="OM5" i="91"/>
  <c r="MU5" i="91"/>
  <c r="JO5" i="91"/>
  <c r="GM5" i="91"/>
  <c r="AI5" i="91"/>
  <c r="RJ5" i="91"/>
  <c r="PN5" i="91"/>
  <c r="NV5" i="91"/>
  <c r="JF5" i="91"/>
  <c r="GD5" i="91"/>
  <c r="CL5" i="91"/>
  <c r="MG5" i="91"/>
  <c r="JE5" i="91"/>
  <c r="HU5" i="91"/>
  <c r="GK5" i="91"/>
  <c r="FE5" i="91"/>
  <c r="DM5" i="91"/>
  <c r="CS5" i="91"/>
  <c r="BQ5" i="91"/>
  <c r="AW5" i="91"/>
  <c r="I5" i="91"/>
  <c r="LP5" i="91"/>
  <c r="KN5" i="91"/>
  <c r="JT5" i="91"/>
  <c r="IJ5" i="91"/>
  <c r="HL5" i="91"/>
  <c r="GN5" i="91"/>
  <c r="FP5" i="91"/>
  <c r="EF5" i="91"/>
  <c r="DL5" i="91"/>
  <c r="CJ5" i="91"/>
  <c r="BP5" i="91"/>
  <c r="AB5" i="91"/>
  <c r="CC22" i="91"/>
  <c r="BV22" i="91"/>
  <c r="J22" i="91"/>
  <c r="BO22" i="91"/>
  <c r="BP22" i="91"/>
  <c r="BQ22" i="91"/>
  <c r="BR22" i="91"/>
  <c r="BS22" i="91"/>
  <c r="BT22" i="91"/>
  <c r="BU22" i="91"/>
  <c r="DO22" i="91"/>
  <c r="DP22" i="91"/>
  <c r="DQ22" i="91"/>
  <c r="DR22" i="91"/>
  <c r="DS22" i="91"/>
  <c r="DT22" i="91"/>
  <c r="DU22" i="91"/>
  <c r="DV22" i="91"/>
  <c r="DW22" i="91"/>
  <c r="DX22" i="91"/>
  <c r="DY22" i="91"/>
  <c r="DZ22" i="91"/>
  <c r="EA22" i="91"/>
  <c r="EB22" i="91"/>
  <c r="EC22" i="91"/>
  <c r="ED22" i="91"/>
  <c r="EE22" i="91"/>
  <c r="EF22" i="91"/>
  <c r="EG22" i="91"/>
  <c r="EH22" i="91"/>
  <c r="EI22" i="91"/>
  <c r="EJ22" i="91"/>
  <c r="EK22" i="91"/>
  <c r="EL22" i="91"/>
  <c r="EM22" i="91"/>
  <c r="EN22" i="91"/>
  <c r="EO22" i="91"/>
  <c r="EP22" i="91"/>
  <c r="EQ22" i="91"/>
  <c r="ER22" i="91"/>
  <c r="ES22" i="91"/>
  <c r="ET22" i="91"/>
  <c r="EU22" i="91"/>
  <c r="EV22" i="91"/>
  <c r="EW22" i="91"/>
  <c r="EX22" i="91"/>
  <c r="EY22" i="91"/>
  <c r="EZ22" i="91"/>
  <c r="FA22" i="91"/>
  <c r="FB22" i="91"/>
  <c r="FC22" i="91"/>
  <c r="FD22" i="91"/>
  <c r="FE22" i="91"/>
  <c r="FF22" i="91"/>
  <c r="FG22" i="91"/>
  <c r="FH22" i="91"/>
  <c r="FI22" i="91"/>
  <c r="FJ22" i="91"/>
  <c r="FK22" i="91"/>
  <c r="FL22" i="91"/>
  <c r="FM22" i="91"/>
  <c r="FN22" i="91"/>
  <c r="FO22" i="91"/>
  <c r="FP22" i="91"/>
  <c r="FQ22" i="91"/>
  <c r="FR22" i="91"/>
  <c r="FS22" i="91"/>
  <c r="FT22" i="91"/>
  <c r="FU22" i="91"/>
  <c r="FV22" i="91"/>
  <c r="FW22" i="91"/>
  <c r="FX22" i="91"/>
  <c r="FY22" i="91"/>
  <c r="FZ22" i="91"/>
  <c r="GA22" i="91"/>
  <c r="GB22" i="91"/>
  <c r="GC22" i="91"/>
  <c r="GD22" i="91"/>
  <c r="GE22" i="91"/>
  <c r="GF22" i="91"/>
  <c r="GG22" i="91"/>
  <c r="GH22" i="91"/>
  <c r="T8" i="89"/>
  <c r="P9" i="89"/>
  <c r="T9" i="89"/>
  <c r="P10" i="89"/>
  <c r="P26" i="89" s="1"/>
  <c r="T10" i="89"/>
  <c r="P11" i="89"/>
  <c r="T11" i="89"/>
  <c r="P12" i="89"/>
  <c r="T12" i="89"/>
  <c r="P13" i="89"/>
  <c r="T13" i="89" s="1"/>
  <c r="P14" i="89"/>
  <c r="T14" i="89"/>
  <c r="P15" i="89"/>
  <c r="T15" i="89" s="1"/>
  <c r="P16" i="89"/>
  <c r="P24" i="89" s="1"/>
  <c r="O33" i="89" s="1"/>
  <c r="P17" i="89"/>
  <c r="T17" i="89"/>
  <c r="P18" i="89"/>
  <c r="T18" i="89" s="1"/>
  <c r="P19" i="89"/>
  <c r="T19" i="89"/>
  <c r="U19" i="89" s="1"/>
  <c r="P20" i="89"/>
  <c r="Q20" i="89" s="1"/>
  <c r="T20" i="89"/>
  <c r="P21" i="89"/>
  <c r="T21" i="89"/>
  <c r="U21" i="89" s="1"/>
  <c r="P22" i="89"/>
  <c r="T22" i="89" s="1"/>
  <c r="P23" i="89"/>
  <c r="T23" i="89" s="1"/>
  <c r="F38" i="89"/>
  <c r="Q31" i="89"/>
  <c r="F32" i="89"/>
  <c r="O31" i="89"/>
  <c r="S31" i="89" s="1"/>
  <c r="D26" i="89"/>
  <c r="AK22" i="91"/>
  <c r="AL22" i="91"/>
  <c r="AM22" i="91"/>
  <c r="AN22" i="91"/>
  <c r="AO22" i="91"/>
  <c r="AP22" i="91"/>
  <c r="AQ22" i="91"/>
  <c r="AR22" i="91"/>
  <c r="AS22" i="91"/>
  <c r="AT22" i="91"/>
  <c r="AU22" i="91"/>
  <c r="AV22" i="91"/>
  <c r="AW22" i="91"/>
  <c r="AX22" i="91"/>
  <c r="AY22" i="91"/>
  <c r="AZ22" i="91"/>
  <c r="BA22" i="91"/>
  <c r="BB22" i="91"/>
  <c r="BC22" i="91"/>
  <c r="BD22" i="91"/>
  <c r="BE22" i="91"/>
  <c r="BF22" i="91"/>
  <c r="BG22" i="91"/>
  <c r="BH22" i="91"/>
  <c r="BI22" i="91"/>
  <c r="BJ22" i="91"/>
  <c r="BK22" i="91"/>
  <c r="BL22" i="91"/>
  <c r="BM22" i="91"/>
  <c r="BN22" i="91"/>
  <c r="BW22" i="91"/>
  <c r="BX22" i="91"/>
  <c r="BY22" i="91"/>
  <c r="BZ22" i="91"/>
  <c r="CA22" i="91"/>
  <c r="CB22" i="91"/>
  <c r="CD22" i="91"/>
  <c r="CE22" i="91"/>
  <c r="CF22" i="91"/>
  <c r="CG22" i="91"/>
  <c r="CH22" i="91"/>
  <c r="CI22" i="91"/>
  <c r="CJ22" i="91"/>
  <c r="CK22" i="91"/>
  <c r="CL22" i="91"/>
  <c r="CM22" i="91"/>
  <c r="CN22" i="91"/>
  <c r="CO22" i="91"/>
  <c r="CP22" i="91"/>
  <c r="CQ22" i="91"/>
  <c r="CR22" i="91"/>
  <c r="CS22" i="91"/>
  <c r="CT22" i="91"/>
  <c r="CU22" i="91"/>
  <c r="CV22" i="91"/>
  <c r="CW22" i="91"/>
  <c r="CX22" i="91"/>
  <c r="CY22" i="91"/>
  <c r="CZ22" i="91"/>
  <c r="DA22" i="91"/>
  <c r="DB22" i="91"/>
  <c r="DC22" i="91"/>
  <c r="DD22" i="91"/>
  <c r="DE22" i="91"/>
  <c r="DF22" i="91"/>
  <c r="DG22" i="91"/>
  <c r="DH22" i="91"/>
  <c r="DI22" i="91"/>
  <c r="DJ22" i="91"/>
  <c r="DK22" i="91"/>
  <c r="DL22" i="91"/>
  <c r="DM22" i="91"/>
  <c r="DN22" i="91"/>
  <c r="U22" i="91"/>
  <c r="V22" i="91"/>
  <c r="W22" i="91"/>
  <c r="X22" i="91"/>
  <c r="Y22" i="91"/>
  <c r="Z22" i="91"/>
  <c r="AA22" i="91"/>
  <c r="AB22" i="91"/>
  <c r="AC22" i="91"/>
  <c r="AD22" i="91"/>
  <c r="AE22" i="91"/>
  <c r="AF22" i="91"/>
  <c r="AG22" i="91"/>
  <c r="AH22" i="91"/>
  <c r="AI22" i="91"/>
  <c r="AJ22" i="91"/>
  <c r="S22" i="91"/>
  <c r="T22" i="91"/>
  <c r="R22" i="91"/>
  <c r="O22" i="91"/>
  <c r="P22" i="91"/>
  <c r="Q22" i="91"/>
  <c r="K22" i="91"/>
  <c r="M22" i="91"/>
  <c r="L22" i="91"/>
  <c r="I22" i="91"/>
  <c r="H22" i="91"/>
  <c r="N22" i="91"/>
  <c r="N24" i="89"/>
  <c r="O24" i="89"/>
  <c r="G9" i="89"/>
  <c r="H9" i="89" s="1"/>
  <c r="U9" i="89" s="1"/>
  <c r="G10" i="89"/>
  <c r="H10" i="89" s="1"/>
  <c r="G12" i="89"/>
  <c r="H12" i="89" s="1"/>
  <c r="K12" i="89"/>
  <c r="G13" i="89"/>
  <c r="H13" i="89" s="1"/>
  <c r="G14" i="89"/>
  <c r="H14" i="89" s="1"/>
  <c r="Q14" i="89" s="1"/>
  <c r="G17" i="89"/>
  <c r="H17" i="89"/>
  <c r="Q17" i="89"/>
  <c r="G18" i="89"/>
  <c r="H18" i="89"/>
  <c r="G21" i="89"/>
  <c r="H21" i="89"/>
  <c r="L21" i="89" s="1"/>
  <c r="K21" i="89"/>
  <c r="G22" i="89"/>
  <c r="H22" i="89" s="1"/>
  <c r="K22" i="89"/>
  <c r="R24" i="89"/>
  <c r="S24" i="89"/>
  <c r="M24" i="89"/>
  <c r="F24" i="89"/>
  <c r="E24" i="89"/>
  <c r="D24" i="89"/>
  <c r="R26" i="89"/>
  <c r="S26" i="89"/>
  <c r="N26" i="89"/>
  <c r="O26" i="89"/>
  <c r="M26" i="89"/>
  <c r="F26" i="89"/>
  <c r="E26" i="89"/>
  <c r="F8" i="91"/>
  <c r="F9" i="91"/>
  <c r="F10" i="91"/>
  <c r="F11" i="91"/>
  <c r="F12" i="91"/>
  <c r="F13" i="91"/>
  <c r="F14" i="91"/>
  <c r="F15" i="91"/>
  <c r="F16" i="91"/>
  <c r="F17" i="91"/>
  <c r="F18" i="91"/>
  <c r="F19" i="91"/>
  <c r="F20" i="91"/>
  <c r="F21" i="91"/>
  <c r="F7" i="91"/>
  <c r="E10" i="91"/>
  <c r="E11" i="91"/>
  <c r="E12" i="91"/>
  <c r="E13" i="91"/>
  <c r="E14" i="91"/>
  <c r="E15" i="91"/>
  <c r="E16" i="91"/>
  <c r="E17" i="91"/>
  <c r="E18" i="91"/>
  <c r="E19" i="91"/>
  <c r="E20" i="91"/>
  <c r="E21" i="91"/>
  <c r="E8" i="91"/>
  <c r="E9" i="91"/>
  <c r="E7" i="91"/>
  <c r="F6" i="91"/>
  <c r="E6" i="91"/>
  <c r="K8" i="89"/>
  <c r="K9" i="89"/>
  <c r="K10" i="89"/>
  <c r="K11" i="89"/>
  <c r="K13" i="89"/>
  <c r="K14" i="89"/>
  <c r="K15" i="89"/>
  <c r="K16" i="89"/>
  <c r="K17" i="89"/>
  <c r="K18" i="89"/>
  <c r="K19" i="89"/>
  <c r="L19" i="89" s="1"/>
  <c r="K20" i="89"/>
  <c r="K23" i="89"/>
  <c r="CE1" i="89"/>
  <c r="BA1" i="89"/>
  <c r="AN1" i="91"/>
  <c r="CE1" i="91"/>
  <c r="DN1" i="91"/>
  <c r="AV3" i="91"/>
  <c r="AW3" i="91"/>
  <c r="CM3" i="91"/>
  <c r="CN3" i="91"/>
  <c r="J26" i="89"/>
  <c r="K26" i="89"/>
  <c r="L26" i="89"/>
  <c r="L17" i="89"/>
  <c r="U17" i="89"/>
  <c r="Q11" i="89"/>
  <c r="Q21" i="89"/>
  <c r="Q23" i="89"/>
  <c r="PQ5" i="91"/>
  <c r="DW5" i="91"/>
  <c r="QO5" i="91"/>
  <c r="BC5" i="91"/>
  <c r="PE5" i="91"/>
  <c r="DG5" i="91"/>
  <c r="AE5" i="91"/>
  <c r="PP5" i="91"/>
  <c r="NT5" i="91"/>
  <c r="LN5" i="91"/>
  <c r="HV5" i="91"/>
  <c r="ED5" i="91"/>
  <c r="AL5" i="91"/>
  <c r="QA5" i="91"/>
  <c r="PK5" i="91"/>
  <c r="NO5" i="91"/>
  <c r="IQ5" i="91"/>
  <c r="EY5" i="91"/>
  <c r="DS5" i="91"/>
  <c r="AA5" i="91"/>
  <c r="PV5" i="91"/>
  <c r="NZ5" i="91"/>
  <c r="NJ5" i="91"/>
  <c r="IH5" i="91"/>
  <c r="EP5" i="91"/>
  <c r="AX5" i="91"/>
  <c r="R5" i="91"/>
  <c r="KC5" i="91"/>
  <c r="EW5" i="91"/>
  <c r="GS5" i="91"/>
  <c r="HY5" i="91"/>
  <c r="KG5" i="91"/>
  <c r="Z5" i="91"/>
  <c r="GL5" i="91"/>
  <c r="HZ5" i="91"/>
  <c r="MP5" i="91"/>
  <c r="PB5" i="91"/>
  <c r="SL5" i="91"/>
  <c r="AQ5" i="91"/>
  <c r="FO5" i="91"/>
  <c r="KM5" i="91"/>
  <c r="OQ5" i="91"/>
  <c r="PO5" i="91"/>
  <c r="SA5" i="91"/>
  <c r="ET5" i="91"/>
  <c r="JR5" i="91"/>
  <c r="LF5" i="91"/>
  <c r="OF5" i="91"/>
  <c r="RP5" i="91"/>
  <c r="JK5" i="91"/>
  <c r="NY5" i="91"/>
  <c r="FK5" i="91"/>
  <c r="CQ5" i="91"/>
  <c r="P5" i="91"/>
  <c r="AF5" i="91"/>
  <c r="CR5" i="91"/>
  <c r="EN5" i="91"/>
  <c r="GJ5" i="91"/>
  <c r="GZ5" i="91"/>
  <c r="JL5" i="91"/>
  <c r="LH5" i="91"/>
  <c r="AC5" i="91"/>
  <c r="AS5" i="91"/>
  <c r="DE5" i="91"/>
  <c r="FA5" i="91"/>
  <c r="GW5" i="91"/>
  <c r="IC5" i="91"/>
  <c r="KK5" i="91"/>
  <c r="AH5" i="91"/>
  <c r="GT5" i="91"/>
  <c r="IP5" i="91"/>
  <c r="MX5" i="91"/>
  <c r="PJ5" i="91"/>
  <c r="K5" i="91"/>
  <c r="AY5" i="91"/>
  <c r="FW5" i="91"/>
  <c r="KU5" i="91"/>
  <c r="OY5" i="91"/>
  <c r="PS5" i="91"/>
  <c r="SE5" i="91"/>
  <c r="FB5" i="91"/>
  <c r="JZ5" i="91"/>
  <c r="LV5" i="91"/>
  <c r="ON5" i="91"/>
  <c r="RT5" i="91"/>
  <c r="KQ5" i="91"/>
  <c r="OO5" i="91"/>
  <c r="HW5" i="91"/>
  <c r="GI5" i="91"/>
  <c r="EB4" i="91"/>
  <c r="AR4" i="91"/>
  <c r="EV4" i="91"/>
  <c r="HD4" i="91"/>
  <c r="JP4" i="91"/>
  <c r="MB4" i="91"/>
  <c r="BM4" i="91"/>
  <c r="DY4" i="91"/>
  <c r="GK4" i="91"/>
  <c r="HQ4" i="91"/>
  <c r="KC4" i="91"/>
  <c r="RP4" i="91"/>
  <c r="QU4" i="91"/>
  <c r="PZ4" i="91"/>
  <c r="PD4" i="91"/>
  <c r="OI4" i="91"/>
  <c r="NN4" i="91"/>
  <c r="MR4" i="91"/>
  <c r="LK4" i="91"/>
  <c r="JV4" i="91"/>
  <c r="HJ4" i="91"/>
  <c r="FC4" i="91"/>
  <c r="BR4" i="91"/>
  <c r="J4" i="91"/>
  <c r="EF4" i="91"/>
  <c r="FI4" i="91"/>
  <c r="RO4" i="91"/>
  <c r="QI4" i="91"/>
  <c r="PC4" i="91"/>
  <c r="MQ4" i="91"/>
  <c r="KM4" i="91"/>
  <c r="IX4" i="91"/>
  <c r="HF4" i="91"/>
  <c r="GI4" i="91"/>
  <c r="EX4" i="91"/>
  <c r="H4" i="91"/>
  <c r="N4" i="91"/>
  <c r="AL4" i="91"/>
  <c r="BZ4" i="91"/>
  <c r="CX4" i="91"/>
  <c r="DO4" i="91"/>
  <c r="ED4" i="91"/>
  <c r="ET4" i="91"/>
  <c r="FF4" i="91"/>
  <c r="FS4" i="91"/>
  <c r="GH4" i="91"/>
  <c r="GQ4" i="91"/>
  <c r="HG4" i="91"/>
  <c r="HO4" i="91"/>
  <c r="HW4" i="91"/>
  <c r="IE4" i="91"/>
  <c r="IM4" i="91"/>
  <c r="IU4" i="91"/>
  <c r="JC4" i="91"/>
  <c r="JK4" i="91"/>
  <c r="JS4" i="91"/>
  <c r="KI4" i="91"/>
  <c r="KQ4" i="91"/>
  <c r="KY4" i="91"/>
  <c r="LG4" i="91"/>
  <c r="LO4" i="91"/>
  <c r="LW4" i="91"/>
  <c r="ME4" i="91"/>
  <c r="MK4" i="91"/>
  <c r="MO4" i="91"/>
  <c r="MW4" i="91"/>
  <c r="NA4" i="91"/>
  <c r="NE4" i="91"/>
  <c r="NI4" i="91"/>
  <c r="NM4" i="91"/>
  <c r="NQ4" i="91"/>
  <c r="NU4" i="91"/>
  <c r="NY4" i="91"/>
  <c r="OC4" i="91"/>
  <c r="OK4" i="91"/>
  <c r="OO4" i="91"/>
  <c r="OS4" i="91"/>
  <c r="OW4" i="91"/>
  <c r="PA4" i="91"/>
  <c r="PE4" i="91"/>
  <c r="PI4" i="91"/>
  <c r="PM4" i="91"/>
  <c r="PQ4" i="91"/>
  <c r="PY4" i="91"/>
  <c r="QC4" i="91"/>
  <c r="QG4" i="91"/>
  <c r="QK4" i="91"/>
  <c r="QO4" i="91"/>
  <c r="QS4" i="91"/>
  <c r="QW4" i="91"/>
  <c r="RA4" i="91"/>
  <c r="RE4" i="91"/>
  <c r="RM4" i="91"/>
  <c r="RQ4" i="91"/>
  <c r="RU4" i="91"/>
  <c r="RY4" i="91"/>
  <c r="SC4" i="91"/>
  <c r="SG4" i="91"/>
  <c r="SK4" i="91"/>
  <c r="V4" i="91"/>
  <c r="AT4" i="91"/>
  <c r="DB4" i="91"/>
  <c r="DW4" i="91"/>
  <c r="EM4" i="91"/>
  <c r="FJ4" i="91"/>
  <c r="GA4" i="91"/>
  <c r="GP4" i="91"/>
  <c r="HB4" i="91"/>
  <c r="HK4" i="91"/>
  <c r="HV4" i="91"/>
  <c r="IQ4" i="91"/>
  <c r="JB4" i="91"/>
  <c r="JN4" i="91"/>
  <c r="JW4" i="91"/>
  <c r="KH4" i="91"/>
  <c r="KT4" i="91"/>
  <c r="LC4" i="91"/>
  <c r="LN4" i="91"/>
  <c r="LZ4" i="91"/>
  <c r="MN4" i="91"/>
  <c r="MT4" i="91"/>
  <c r="MY4" i="91"/>
  <c r="ND4" i="91"/>
  <c r="NJ4" i="91"/>
  <c r="NO4" i="91"/>
  <c r="NT4" i="91"/>
  <c r="NZ4" i="91"/>
  <c r="OE4" i="91"/>
  <c r="OP4" i="91"/>
  <c r="OU4" i="91"/>
  <c r="OZ4" i="91"/>
  <c r="PF4" i="91"/>
  <c r="PK4" i="91"/>
  <c r="PP4" i="91"/>
  <c r="PV4" i="91"/>
  <c r="QA4" i="91"/>
  <c r="QF4" i="91"/>
  <c r="QQ4" i="91"/>
  <c r="QV4" i="91"/>
  <c r="RB4" i="91"/>
  <c r="RG4" i="91"/>
  <c r="RL4" i="91"/>
  <c r="RR4" i="91"/>
  <c r="RW4" i="91"/>
  <c r="SB4" i="91"/>
  <c r="SH4" i="91"/>
  <c r="LU4" i="91"/>
  <c r="LE4" i="91"/>
  <c r="KO4" i="91"/>
  <c r="JY4" i="91"/>
  <c r="JI4" i="91"/>
  <c r="IS4" i="91"/>
  <c r="IC4" i="91"/>
  <c r="HM4" i="91"/>
  <c r="GW4" i="91"/>
  <c r="FQ4" i="91"/>
  <c r="FA4" i="91"/>
  <c r="EK4" i="91"/>
  <c r="DU4" i="91"/>
  <c r="DE4" i="91"/>
  <c r="CO4" i="91"/>
  <c r="BY4" i="91"/>
  <c r="BI4" i="91"/>
  <c r="AS4" i="91"/>
  <c r="M4" i="91"/>
  <c r="LX4" i="91"/>
  <c r="LH4" i="91"/>
  <c r="KR4" i="91"/>
  <c r="KB4" i="91"/>
  <c r="JL4" i="91"/>
  <c r="IV4" i="91"/>
  <c r="IF4" i="91"/>
  <c r="HP4" i="91"/>
  <c r="GJ4" i="91"/>
  <c r="FT4" i="91"/>
  <c r="FD4" i="91"/>
  <c r="EN4" i="91"/>
  <c r="DX4" i="91"/>
  <c r="DH4" i="91"/>
  <c r="CR4" i="91"/>
  <c r="CB4" i="91"/>
  <c r="BL4" i="91"/>
  <c r="AF4" i="91"/>
  <c r="P4" i="91"/>
  <c r="Z4" i="91"/>
  <c r="BB4" i="91"/>
  <c r="CH4" i="91"/>
  <c r="DF4" i="91"/>
  <c r="DZ4" i="91"/>
  <c r="EU4" i="91"/>
  <c r="FN4" i="91"/>
  <c r="GT4" i="91"/>
  <c r="HC4" i="91"/>
  <c r="HN4" i="91"/>
  <c r="HZ4" i="91"/>
  <c r="II4" i="91"/>
  <c r="IT4" i="91"/>
  <c r="JF4" i="91"/>
  <c r="JO4" i="91"/>
  <c r="JZ4" i="91"/>
  <c r="KU4" i="91"/>
  <c r="LF4" i="91"/>
  <c r="LR4" i="91"/>
  <c r="MA4" i="91"/>
  <c r="MJ4" i="91"/>
  <c r="MP4" i="91"/>
  <c r="MU4" i="91"/>
  <c r="MZ4" i="91"/>
  <c r="NF4" i="91"/>
  <c r="NP4" i="91"/>
  <c r="NV4" i="91"/>
  <c r="OA4" i="91"/>
  <c r="OF4" i="91"/>
  <c r="OL4" i="91"/>
  <c r="OQ4" i="91"/>
  <c r="OV4" i="91"/>
  <c r="PB4" i="91"/>
  <c r="PG4" i="91"/>
  <c r="PR4" i="91"/>
  <c r="PW4" i="91"/>
  <c r="QB4" i="91"/>
  <c r="QH4" i="91"/>
  <c r="QM4" i="91"/>
  <c r="QR4" i="91"/>
  <c r="QX4" i="91"/>
  <c r="RC4" i="91"/>
  <c r="RH4" i="91"/>
  <c r="RS4" i="91"/>
  <c r="RX4" i="91"/>
  <c r="SD4" i="91"/>
  <c r="SI4" i="91"/>
  <c r="MG4" i="91"/>
  <c r="LQ4" i="91"/>
  <c r="LA4" i="91"/>
  <c r="KK4" i="91"/>
  <c r="JU4" i="91"/>
  <c r="IO4" i="91"/>
  <c r="HY4" i="91"/>
  <c r="HI4" i="91"/>
  <c r="GS4" i="91"/>
  <c r="GC4" i="91"/>
  <c r="FM4" i="91"/>
  <c r="EW4" i="91"/>
  <c r="EG4" i="91"/>
  <c r="DQ4" i="91"/>
  <c r="CK4" i="91"/>
  <c r="BU4" i="91"/>
  <c r="BE4" i="91"/>
  <c r="AO4" i="91"/>
  <c r="Y4" i="91"/>
  <c r="I4" i="91"/>
  <c r="LT4" i="91"/>
  <c r="LD4" i="91"/>
  <c r="KN4" i="91"/>
  <c r="JH4" i="91"/>
  <c r="IR4" i="91"/>
  <c r="IB4" i="91"/>
  <c r="HL4" i="91"/>
  <c r="GV4" i="91"/>
  <c r="GF4" i="91"/>
  <c r="FP4" i="91"/>
  <c r="L4" i="91"/>
  <c r="BD4" i="91"/>
  <c r="BX4" i="91"/>
  <c r="CV4" i="91"/>
  <c r="DP4" i="91"/>
  <c r="EJ4" i="91"/>
  <c r="FH4" i="91"/>
  <c r="GN4" i="91"/>
  <c r="HT4" i="91"/>
  <c r="IZ4" i="91"/>
  <c r="KF4" i="91"/>
  <c r="LL4" i="91"/>
  <c r="Q4" i="91"/>
  <c r="AW4" i="91"/>
  <c r="CC4" i="91"/>
  <c r="DI4" i="91"/>
  <c r="EO4" i="91"/>
  <c r="FU4" i="91"/>
  <c r="HA4" i="91"/>
  <c r="IG4" i="91"/>
  <c r="JM4" i="91"/>
  <c r="KS4" i="91"/>
  <c r="LY4" i="91"/>
  <c r="SF4" i="91"/>
  <c r="RV4" i="91"/>
  <c r="RK4" i="91"/>
  <c r="QZ4" i="91"/>
  <c r="QP4" i="91"/>
  <c r="QE4" i="91"/>
  <c r="PT4" i="91"/>
  <c r="PJ4" i="91"/>
  <c r="OY4" i="91"/>
  <c r="ON4" i="91"/>
  <c r="OD4" i="91"/>
  <c r="NS4" i="91"/>
  <c r="NH4" i="91"/>
  <c r="MX4" i="91"/>
  <c r="MM4" i="91"/>
  <c r="LV4" i="91"/>
  <c r="LB4" i="91"/>
  <c r="KE4" i="91"/>
  <c r="JJ4" i="91"/>
  <c r="IP4" i="91"/>
  <c r="HS4" i="91"/>
  <c r="GX4" i="91"/>
  <c r="FZ4" i="91"/>
  <c r="EL4" i="91"/>
  <c r="CP4" i="91"/>
  <c r="AP4" i="91"/>
  <c r="X4" i="91"/>
  <c r="BP4" i="91"/>
  <c r="DD4" i="91"/>
  <c r="FX4" i="91"/>
  <c r="IJ4" i="91"/>
  <c r="KV4" i="91"/>
  <c r="AG4" i="91"/>
  <c r="CS4" i="91"/>
  <c r="FE4" i="91"/>
  <c r="IW4" i="91"/>
  <c r="LI4" i="91"/>
  <c r="SA4" i="91"/>
  <c r="RF4" i="91"/>
  <c r="QJ4" i="91"/>
  <c r="PO4" i="91"/>
  <c r="OT4" i="91"/>
  <c r="NX4" i="91"/>
  <c r="NC4" i="91"/>
  <c r="MH4" i="91"/>
  <c r="KP4" i="91"/>
  <c r="ID4" i="91"/>
  <c r="GL4" i="91"/>
  <c r="DR4" i="91"/>
  <c r="AB4" i="91"/>
  <c r="AZ4" i="91"/>
  <c r="BT4" i="91"/>
  <c r="CN4" i="91"/>
  <c r="DL4" i="91"/>
  <c r="EZ4" i="91"/>
  <c r="GB4" i="91"/>
  <c r="HH4" i="91"/>
  <c r="IN4" i="91"/>
  <c r="JT4" i="91"/>
  <c r="KZ4" i="91"/>
  <c r="MF4" i="91"/>
  <c r="AK4" i="91"/>
  <c r="BQ4" i="91"/>
  <c r="CW4" i="91"/>
  <c r="EC4" i="91"/>
  <c r="GO4" i="91"/>
  <c r="HU4" i="91"/>
  <c r="JA4" i="91"/>
  <c r="KG4" i="91"/>
  <c r="LM4" i="91"/>
  <c r="SJ4" i="91"/>
  <c r="RZ4" i="91"/>
  <c r="RD4" i="91"/>
  <c r="QT4" i="91"/>
  <c r="PX4" i="91"/>
  <c r="PN4" i="91"/>
  <c r="OR4" i="91"/>
  <c r="OH4" i="91"/>
  <c r="NL4" i="91"/>
  <c r="NB4" i="91"/>
  <c r="MD4" i="91"/>
  <c r="LJ4" i="91"/>
  <c r="JR4" i="91"/>
  <c r="IA4" i="91"/>
  <c r="DN4" i="91"/>
  <c r="T4" i="91"/>
  <c r="AN4" i="91"/>
  <c r="BH4" i="91"/>
  <c r="CF4" i="91"/>
  <c r="CZ4" i="91"/>
  <c r="DT4" i="91"/>
  <c r="ER4" i="91"/>
  <c r="FL4" i="91"/>
  <c r="GR4" i="91"/>
  <c r="HX4" i="91"/>
  <c r="JD4" i="91"/>
  <c r="KJ4" i="91"/>
  <c r="LP4" i="91"/>
  <c r="U4" i="91"/>
  <c r="BA4" i="91"/>
  <c r="CG4" i="91"/>
  <c r="DM4" i="91"/>
  <c r="ES4" i="91"/>
  <c r="FY4" i="91"/>
  <c r="HE4" i="91"/>
  <c r="IK4" i="91"/>
  <c r="JQ4" i="91"/>
  <c r="KW4" i="91"/>
  <c r="MC4" i="91"/>
  <c r="SE4" i="91"/>
  <c r="RT4" i="91"/>
  <c r="RJ4" i="91"/>
  <c r="QY4" i="91"/>
  <c r="QN4" i="91"/>
  <c r="QD4" i="91"/>
  <c r="PS4" i="91"/>
  <c r="PH4" i="91"/>
  <c r="OX4" i="91"/>
  <c r="OM4" i="91"/>
  <c r="OB4" i="91"/>
  <c r="NR4" i="91"/>
  <c r="NG4" i="91"/>
  <c r="MV4" i="91"/>
  <c r="ML4" i="91"/>
  <c r="LS4" i="91"/>
  <c r="KX4" i="91"/>
  <c r="KD4" i="91"/>
  <c r="JG4" i="91"/>
  <c r="IL4" i="91"/>
  <c r="HR4" i="91"/>
  <c r="GU4" i="91"/>
  <c r="FR4" i="91"/>
  <c r="EH4" i="91"/>
  <c r="CL4" i="91"/>
  <c r="AD4" i="91"/>
  <c r="HO5" i="91"/>
  <c r="W5" i="91"/>
  <c r="KI5" i="91"/>
  <c r="IM5" i="91"/>
  <c r="RU5" i="91"/>
  <c r="FC5" i="91"/>
  <c r="BS5" i="91"/>
  <c r="LO5" i="91"/>
  <c r="L9" i="90" a="1"/>
  <c r="L372" i="90" s="1"/>
  <c r="GM4" i="91"/>
  <c r="GE4" i="91"/>
  <c r="FV4" i="91"/>
  <c r="FK4" i="91"/>
  <c r="FB4" i="91"/>
  <c r="EP4" i="91"/>
  <c r="EE4" i="91"/>
  <c r="DV4" i="91"/>
  <c r="DJ4" i="91"/>
  <c r="CT4" i="91"/>
  <c r="CD4" i="91"/>
  <c r="BN4" i="91"/>
  <c r="AX4" i="91"/>
  <c r="AH4" i="91"/>
  <c r="R4" i="91"/>
  <c r="U20" i="89"/>
  <c r="Q18" i="89"/>
  <c r="L18" i="89"/>
  <c r="U18" i="89"/>
  <c r="U11" i="89"/>
  <c r="F39" i="89"/>
  <c r="L15" i="89"/>
  <c r="U23" i="89"/>
  <c r="L20" i="89"/>
  <c r="L16" i="89"/>
  <c r="Q19" i="89"/>
  <c r="FW4" i="91"/>
  <c r="FO4" i="91"/>
  <c r="FG4" i="91"/>
  <c r="EY4" i="91"/>
  <c r="EQ4" i="91"/>
  <c r="EI4" i="91"/>
  <c r="EA4" i="91"/>
  <c r="DS4" i="91"/>
  <c r="DK4" i="91"/>
  <c r="DC4" i="91"/>
  <c r="CU4" i="91"/>
  <c r="CM4" i="91"/>
  <c r="CE4" i="91"/>
  <c r="BW4" i="91"/>
  <c r="BO4" i="91"/>
  <c r="BG4" i="91"/>
  <c r="AY4" i="91"/>
  <c r="AQ4" i="91"/>
  <c r="AI4" i="91"/>
  <c r="AA4" i="91"/>
  <c r="S4" i="91"/>
  <c r="K4" i="91"/>
  <c r="DG4" i="91"/>
  <c r="CY4" i="91"/>
  <c r="CQ4" i="91"/>
  <c r="CI4" i="91"/>
  <c r="CA4" i="91"/>
  <c r="BS4" i="91"/>
  <c r="BK4" i="91"/>
  <c r="BC4" i="91"/>
  <c r="AU4" i="91"/>
  <c r="AM4" i="91"/>
  <c r="AE4" i="91"/>
  <c r="W4" i="91"/>
  <c r="O4" i="91"/>
  <c r="Q10" i="89" l="1"/>
  <c r="L10" i="89"/>
  <c r="L9" i="89"/>
  <c r="Q9" i="89"/>
  <c r="G22" i="91"/>
  <c r="DO5" i="91"/>
  <c r="PY5" i="91"/>
  <c r="QZ5" i="91"/>
  <c r="BZ5" i="91"/>
  <c r="JG5" i="91"/>
  <c r="OL5" i="91"/>
  <c r="MC5" i="91"/>
  <c r="EK5" i="91"/>
  <c r="KR5" i="91"/>
  <c r="DX5" i="91"/>
  <c r="OS5" i="91"/>
  <c r="QR5" i="91"/>
  <c r="BJ5" i="91"/>
  <c r="IY5" i="91"/>
  <c r="OH5" i="91"/>
  <c r="LU5" i="91"/>
  <c r="IW5" i="91"/>
  <c r="FV5" i="91"/>
  <c r="QL5" i="91"/>
  <c r="MI5" i="91"/>
  <c r="BR5" i="91"/>
  <c r="OJ5" i="91"/>
  <c r="RQ5" i="91"/>
  <c r="AJ5" i="91"/>
  <c r="EJ5" i="91"/>
  <c r="IN5" i="91"/>
  <c r="Q5" i="91"/>
  <c r="DQ5" i="91"/>
  <c r="JU5" i="91"/>
  <c r="KL5" i="91"/>
  <c r="BO5" i="91"/>
  <c r="PC5" i="91"/>
  <c r="IT5" i="91"/>
  <c r="AM5" i="91"/>
  <c r="QW5" i="91"/>
  <c r="QG5" i="91"/>
  <c r="KY5" i="91"/>
  <c r="PH5" i="91"/>
  <c r="AD5" i="91"/>
  <c r="HS5" i="91"/>
  <c r="NR5" i="91"/>
  <c r="LE5" i="91"/>
  <c r="DU5" i="91"/>
  <c r="KB5" i="91"/>
  <c r="DH5" i="91"/>
  <c r="JS5" i="91"/>
  <c r="PD5" i="91"/>
  <c r="V5" i="91"/>
  <c r="HC5" i="91"/>
  <c r="NN5" i="91"/>
  <c r="LA5" i="91"/>
  <c r="JM5" i="91"/>
  <c r="HB5" i="91"/>
  <c r="RB5" i="91"/>
  <c r="MY5" i="91"/>
  <c r="CX5" i="91"/>
  <c r="OZ5" i="91"/>
  <c r="LG5" i="91"/>
  <c r="BH5" i="91"/>
  <c r="FL5" i="91"/>
  <c r="JP5" i="91"/>
  <c r="AO5" i="91"/>
  <c r="ES5" i="91"/>
  <c r="LQ5" i="91"/>
  <c r="NF5" i="91"/>
  <c r="FG5" i="91"/>
  <c r="QY5" i="91"/>
  <c r="MJ5" i="91"/>
  <c r="NI5" i="91"/>
  <c r="PM5" i="91"/>
  <c r="NP5" i="91"/>
  <c r="RK5" i="91"/>
  <c r="EI5" i="91"/>
  <c r="LR5" i="91"/>
  <c r="JQ5" i="91"/>
  <c r="CO5" i="91"/>
  <c r="IV5" i="91"/>
  <c r="BL5" i="91"/>
  <c r="NA5" i="91"/>
  <c r="NL5" i="91"/>
  <c r="RC5" i="91"/>
  <c r="EA5" i="91"/>
  <c r="LJ5" i="91"/>
  <c r="JI5" i="91"/>
  <c r="KS5" i="91"/>
  <c r="JN5" i="91"/>
  <c r="BG5" i="91"/>
  <c r="OE5" i="91"/>
  <c r="FJ5" i="91"/>
  <c r="QF5" i="91"/>
  <c r="HG5" i="91"/>
  <c r="BT5" i="91"/>
  <c r="FX5" i="91"/>
  <c r="JX5" i="91"/>
  <c r="BA5" i="91"/>
  <c r="FI5" i="91"/>
  <c r="J5" i="91"/>
  <c r="OD5" i="91"/>
  <c r="GU5" i="91"/>
  <c r="RS5" i="91"/>
  <c r="NH5" i="91"/>
  <c r="QK5" i="91"/>
  <c r="NQ5" i="91"/>
  <c r="OG5" i="91"/>
  <c r="SG5" i="91"/>
  <c r="MV5" i="91"/>
  <c r="QM5" i="91"/>
  <c r="CU5" i="91"/>
  <c r="KD5" i="91"/>
  <c r="IS5" i="91"/>
  <c r="BY5" i="91"/>
  <c r="HP5" i="91"/>
  <c r="AV5" i="91"/>
  <c r="RA5" i="91"/>
  <c r="MR5" i="91"/>
  <c r="QI5" i="91"/>
  <c r="CE5" i="91"/>
  <c r="JV5" i="91"/>
  <c r="IO5" i="91"/>
  <c r="LI5" i="91"/>
  <c r="MT5" i="91"/>
  <c r="CM5" i="91"/>
  <c r="OU5" i="91"/>
  <c r="GP5" i="91"/>
  <c r="SB5" i="91"/>
  <c r="NM5" i="91"/>
  <c r="CF5" i="91"/>
  <c r="GF5" i="91"/>
  <c r="KJ5" i="91"/>
  <c r="BM5" i="91"/>
  <c r="FY5" i="91"/>
  <c r="BF5" i="91"/>
  <c r="OX5" i="91"/>
  <c r="II5" i="91"/>
  <c r="N5" i="91"/>
  <c r="OB5" i="91"/>
  <c r="KA5" i="91"/>
  <c r="GA5" i="91"/>
  <c r="PI5" i="91"/>
  <c r="OK5" i="91"/>
  <c r="EM5" i="91"/>
  <c r="IL5" i="91"/>
  <c r="OA5" i="91"/>
  <c r="RV5" i="91"/>
  <c r="DR5" i="91"/>
  <c r="GG5" i="91"/>
  <c r="M5" i="91"/>
  <c r="FT5" i="91"/>
  <c r="NE5" i="91"/>
  <c r="CA5" i="91"/>
  <c r="ID5" i="91"/>
  <c r="NW5" i="91"/>
  <c r="RN5" i="91"/>
  <c r="DB5" i="91"/>
  <c r="GC5" i="91"/>
  <c r="CD5" i="91"/>
  <c r="OP5" i="91"/>
  <c r="GE5" i="91"/>
  <c r="QQ5" i="91"/>
  <c r="MN5" i="91"/>
  <c r="IE5" i="91"/>
  <c r="OW5" i="91"/>
  <c r="L5" i="91"/>
  <c r="DP5" i="91"/>
  <c r="HT5" i="91"/>
  <c r="LT5" i="91"/>
  <c r="CW5" i="91"/>
  <c r="IG5" i="91"/>
  <c r="HJ5" i="91"/>
  <c r="RZ5" i="91"/>
  <c r="NK5" i="91"/>
  <c r="FR5" i="91"/>
  <c r="RD5" i="91"/>
  <c r="ME5" i="91"/>
  <c r="MW5" i="91"/>
  <c r="RI5" i="91"/>
  <c r="O5" i="91"/>
  <c r="GX5" i="91"/>
  <c r="NG5" i="91"/>
  <c r="QD5" i="91"/>
  <c r="BV5" i="91"/>
  <c r="FQ5" i="91"/>
  <c r="LX5" i="91"/>
  <c r="FD5" i="91"/>
  <c r="QC5" i="91"/>
  <c r="SJ5" i="91"/>
  <c r="GH5" i="91"/>
  <c r="NC5" i="91"/>
  <c r="PZ5" i="91"/>
  <c r="BN5" i="91"/>
  <c r="FM5" i="91"/>
  <c r="DJ5" i="91"/>
  <c r="PF5" i="91"/>
  <c r="HK5" i="91"/>
  <c r="SM5" i="91"/>
  <c r="ND5" i="91"/>
  <c r="MS5" i="91"/>
  <c r="GQ5" i="91"/>
  <c r="T5" i="91"/>
  <c r="DT5" i="91"/>
  <c r="HX5" i="91"/>
  <c r="MB5" i="91"/>
  <c r="DA5" i="91"/>
  <c r="IK5" i="91"/>
  <c r="HR5" i="91"/>
  <c r="SD5" i="91"/>
  <c r="NS5" i="91"/>
  <c r="FZ5" i="91"/>
  <c r="RH5" i="91"/>
  <c r="OC5" i="91"/>
  <c r="U15" i="89"/>
  <c r="U22" i="89"/>
  <c r="Q13" i="89"/>
  <c r="Q24" i="89" s="1"/>
  <c r="L13" i="89"/>
  <c r="U13" i="89"/>
  <c r="U12" i="89"/>
  <c r="Q12" i="89"/>
  <c r="L12" i="89"/>
  <c r="H24" i="89"/>
  <c r="H26" i="89"/>
  <c r="L107" i="90"/>
  <c r="L242" i="90"/>
  <c r="L422" i="90"/>
  <c r="L98" i="90"/>
  <c r="L354" i="90"/>
  <c r="L347" i="90"/>
  <c r="L449" i="90"/>
  <c r="L277" i="90"/>
  <c r="L491" i="90"/>
  <c r="L165" i="90"/>
  <c r="L218" i="90"/>
  <c r="L144" i="90"/>
  <c r="L104" i="90"/>
  <c r="L380" i="90"/>
  <c r="L507" i="90"/>
  <c r="L363" i="90"/>
  <c r="L447" i="90"/>
  <c r="L71" i="90"/>
  <c r="L89" i="90"/>
  <c r="L73" i="90"/>
  <c r="L357" i="90"/>
  <c r="L235" i="90"/>
  <c r="L437" i="90"/>
  <c r="L253" i="90"/>
  <c r="L102" i="90"/>
  <c r="L133" i="90"/>
  <c r="L254" i="90"/>
  <c r="L40" i="90"/>
  <c r="L41" i="90"/>
  <c r="L138" i="90"/>
  <c r="L183" i="90"/>
  <c r="L236" i="90"/>
  <c r="L306" i="90"/>
  <c r="L208" i="90"/>
  <c r="L26" i="90"/>
  <c r="L430" i="90"/>
  <c r="L382" i="90"/>
  <c r="L286" i="90"/>
  <c r="L482" i="90"/>
  <c r="L147" i="90"/>
  <c r="L451" i="90"/>
  <c r="L334" i="90"/>
  <c r="L360" i="90"/>
  <c r="L341" i="90"/>
  <c r="L479" i="90"/>
  <c r="L169" i="90"/>
  <c r="L80" i="90"/>
  <c r="L191" i="90"/>
  <c r="L393" i="90"/>
  <c r="L116" i="90"/>
  <c r="L136" i="90"/>
  <c r="T16" i="89"/>
  <c r="U16" i="89" s="1"/>
  <c r="L472" i="90"/>
  <c r="L264" i="90"/>
  <c r="L370" i="90"/>
  <c r="L118" i="90"/>
  <c r="L340" i="90"/>
  <c r="L201" i="90"/>
  <c r="L231" i="90"/>
  <c r="L261" i="90"/>
  <c r="L11" i="90"/>
  <c r="L369" i="90"/>
  <c r="L217" i="90"/>
  <c r="L205" i="90"/>
  <c r="L469" i="90"/>
  <c r="L61" i="90"/>
  <c r="L346" i="90"/>
  <c r="L468" i="90"/>
  <c r="L209" i="90"/>
  <c r="L244" i="90"/>
  <c r="L124" i="90"/>
  <c r="L325" i="90"/>
  <c r="L427" i="90"/>
  <c r="L56" i="90"/>
  <c r="L418" i="90"/>
  <c r="L463" i="90"/>
  <c r="L19" i="90"/>
  <c r="L10" i="90"/>
  <c r="L248" i="90"/>
  <c r="L233" i="90"/>
  <c r="L150" i="90"/>
  <c r="L35" i="90"/>
  <c r="L44" i="90"/>
  <c r="L189" i="90"/>
  <c r="L290" i="90"/>
  <c r="L294" i="90"/>
  <c r="L232" i="90"/>
  <c r="L312" i="90"/>
  <c r="L246" i="90"/>
  <c r="L287" i="90"/>
  <c r="L167" i="90"/>
  <c r="L268" i="90"/>
  <c r="L399" i="90"/>
  <c r="L457" i="90"/>
  <c r="L103" i="90"/>
  <c r="L28" i="90"/>
  <c r="L337" i="90"/>
  <c r="L407" i="90"/>
  <c r="L256" i="90"/>
  <c r="L170" i="90"/>
  <c r="L317" i="90"/>
  <c r="L315" i="90"/>
  <c r="L91" i="90"/>
  <c r="L229" i="90"/>
  <c r="L84" i="90"/>
  <c r="L483" i="90"/>
  <c r="L39" i="90"/>
  <c r="L258" i="90"/>
  <c r="L36" i="90"/>
  <c r="L296" i="90"/>
  <c r="L241" i="90"/>
  <c r="L202" i="90"/>
  <c r="Q16" i="89"/>
  <c r="L459" i="90"/>
  <c r="L67" i="90"/>
  <c r="L176" i="90"/>
  <c r="L206" i="90"/>
  <c r="L105" i="90"/>
  <c r="L470" i="90"/>
  <c r="L204" i="90"/>
  <c r="L310" i="90"/>
  <c r="L295" i="90"/>
  <c r="L413" i="90"/>
  <c r="L488" i="90"/>
  <c r="L125" i="90"/>
  <c r="L504" i="90"/>
  <c r="L298" i="90"/>
  <c r="L263" i="90"/>
  <c r="L86" i="90"/>
  <c r="L88" i="90"/>
  <c r="L223" i="90"/>
  <c r="L492" i="90"/>
  <c r="L404" i="90"/>
  <c r="L441" i="90"/>
  <c r="L326" i="90"/>
  <c r="L283" i="90"/>
  <c r="L178" i="90"/>
  <c r="L336" i="90"/>
  <c r="L90" i="90"/>
  <c r="L434" i="90"/>
  <c r="L279" i="90"/>
  <c r="L314" i="90"/>
  <c r="L414" i="90"/>
  <c r="L251" i="90"/>
  <c r="L74" i="90"/>
  <c r="L185" i="90"/>
  <c r="L126" i="90"/>
  <c r="L68" i="90"/>
  <c r="L348" i="90"/>
  <c r="L257" i="90"/>
  <c r="L392" i="90"/>
  <c r="L487" i="90"/>
  <c r="L97" i="90"/>
  <c r="L265" i="90"/>
  <c r="L409" i="90"/>
  <c r="L506" i="90"/>
  <c r="L199" i="90"/>
  <c r="L148" i="90"/>
  <c r="L227" i="90"/>
  <c r="L234" i="90"/>
  <c r="L426" i="90"/>
  <c r="L143" i="90"/>
  <c r="L184" i="90"/>
  <c r="L27" i="90"/>
  <c r="L274" i="90"/>
  <c r="L149" i="90"/>
  <c r="L332" i="90"/>
  <c r="L416" i="90"/>
  <c r="L94" i="90"/>
  <c r="L403" i="90"/>
  <c r="L424" i="90"/>
  <c r="L12" i="90"/>
  <c r="L458" i="90"/>
  <c r="L445" i="90"/>
  <c r="L350" i="90"/>
  <c r="U10" i="89"/>
  <c r="L23" i="89"/>
  <c r="L196" i="90"/>
  <c r="L174" i="90"/>
  <c r="L486" i="90"/>
  <c r="L85" i="90"/>
  <c r="L77" i="90"/>
  <c r="L29" i="90"/>
  <c r="L100" i="90"/>
  <c r="L387" i="90"/>
  <c r="L140" i="90"/>
  <c r="L238" i="90"/>
  <c r="L330" i="90"/>
  <c r="L419" i="90"/>
  <c r="L338" i="90"/>
  <c r="L115" i="90"/>
  <c r="L122" i="90"/>
  <c r="L378" i="90"/>
  <c r="L52" i="90"/>
  <c r="L260" i="90"/>
  <c r="L435" i="90"/>
  <c r="L489" i="90"/>
  <c r="L429" i="90"/>
  <c r="L137" i="90"/>
  <c r="L428" i="90"/>
  <c r="L474" i="90"/>
  <c r="L32" i="90"/>
  <c r="L351" i="90"/>
  <c r="L87" i="90"/>
  <c r="L145" i="90"/>
  <c r="L355" i="90"/>
  <c r="L446" i="90"/>
  <c r="L69" i="90"/>
  <c r="L249" i="90"/>
  <c r="L33" i="90"/>
  <c r="L152" i="90"/>
  <c r="L377" i="90"/>
  <c r="L484" i="90"/>
  <c r="L425" i="90"/>
  <c r="L220" i="90"/>
  <c r="L379" i="90"/>
  <c r="L297" i="90"/>
  <c r="L172" i="90"/>
  <c r="L289" i="90"/>
  <c r="L358" i="90"/>
  <c r="L57" i="90"/>
  <c r="L219" i="90"/>
  <c r="L113" i="90"/>
  <c r="L401" i="90"/>
  <c r="L381" i="90"/>
  <c r="L411" i="90"/>
  <c r="L477" i="90"/>
  <c r="L448" i="90"/>
  <c r="L198" i="90"/>
  <c r="L321" i="90"/>
  <c r="L328" i="90"/>
  <c r="L96" i="90"/>
  <c r="L318" i="90"/>
  <c r="L410" i="90"/>
  <c r="L129" i="90"/>
  <c r="L18" i="90"/>
  <c r="L405" i="90"/>
  <c r="L187" i="90"/>
  <c r="L64" i="90"/>
  <c r="L415" i="90"/>
  <c r="L291" i="90"/>
  <c r="G26" i="89"/>
  <c r="T24" i="89"/>
  <c r="L212" i="90"/>
  <c r="L497" i="90"/>
  <c r="L333" i="90"/>
  <c r="L383" i="90"/>
  <c r="L38" i="90"/>
  <c r="L395" i="90"/>
  <c r="L59" i="90"/>
  <c r="L476" i="90"/>
  <c r="L275" i="90"/>
  <c r="L237" i="90"/>
  <c r="L43" i="90"/>
  <c r="L211" i="90"/>
  <c r="L121" i="90"/>
  <c r="L408" i="90"/>
  <c r="L353" i="90"/>
  <c r="L373" i="90"/>
  <c r="L179" i="90"/>
  <c r="L494" i="90"/>
  <c r="L92" i="90"/>
  <c r="L186" i="90"/>
  <c r="L301" i="90"/>
  <c r="L361" i="90"/>
  <c r="L141" i="90"/>
  <c r="L99" i="90"/>
  <c r="L128" i="90"/>
  <c r="L79" i="90"/>
  <c r="L322" i="90"/>
  <c r="L320" i="90"/>
  <c r="L329" i="90"/>
  <c r="L135" i="90"/>
  <c r="L154" i="90"/>
  <c r="L195" i="90"/>
  <c r="L197" i="90"/>
  <c r="L406" i="90"/>
  <c r="L175" i="90"/>
  <c r="L117" i="90"/>
  <c r="L50" i="90"/>
  <c r="L452" i="90"/>
  <c r="L362" i="90"/>
  <c r="L282" i="90"/>
  <c r="L153" i="90"/>
  <c r="L230" i="90"/>
  <c r="L389" i="90"/>
  <c r="L46" i="90"/>
  <c r="L76" i="90"/>
  <c r="L63" i="90"/>
  <c r="L462" i="90"/>
  <c r="L95" i="90"/>
  <c r="L180" i="90"/>
  <c r="L160" i="90"/>
  <c r="L505" i="90"/>
  <c r="L247" i="90"/>
  <c r="L359" i="90"/>
  <c r="L464" i="90"/>
  <c r="L210" i="90"/>
  <c r="L162" i="90"/>
  <c r="L345" i="90"/>
  <c r="L412" i="90"/>
  <c r="L142" i="90"/>
  <c r="L157" i="90"/>
  <c r="L288" i="90"/>
  <c r="L20" i="90"/>
  <c r="L192" i="90"/>
  <c r="L225" i="90"/>
  <c r="L391" i="90"/>
  <c r="L65" i="90"/>
  <c r="L207" i="90"/>
  <c r="L503" i="90"/>
  <c r="L278" i="90"/>
  <c r="L166" i="90"/>
  <c r="L495" i="90"/>
  <c r="L215" i="90"/>
  <c r="L214" i="90"/>
  <c r="L456" i="90"/>
  <c r="L139" i="90"/>
  <c r="L75" i="90"/>
  <c r="L475" i="90"/>
  <c r="L45" i="90"/>
  <c r="L367" i="90"/>
  <c r="L245" i="90"/>
  <c r="L421" i="90"/>
  <c r="L114" i="90"/>
  <c r="L158" i="90"/>
  <c r="L344" i="90"/>
  <c r="L466" i="90"/>
  <c r="L54" i="90"/>
  <c r="L390" i="90"/>
  <c r="L349" i="90"/>
  <c r="L473" i="90"/>
  <c r="L188" i="90"/>
  <c r="L270" i="90"/>
  <c r="L493" i="90"/>
  <c r="L159" i="90"/>
  <c r="L388" i="90"/>
  <c r="L171" i="90"/>
  <c r="L480" i="90"/>
  <c r="L485" i="90"/>
  <c r="L34" i="90"/>
  <c r="L335" i="90"/>
  <c r="L375" i="90"/>
  <c r="L311" i="90"/>
  <c r="L81" i="90"/>
  <c r="L49" i="90"/>
  <c r="L23" i="90"/>
  <c r="L453" i="90"/>
  <c r="L508" i="90"/>
  <c r="L443" i="90"/>
  <c r="L273" i="90"/>
  <c r="L60" i="90"/>
  <c r="L498" i="90"/>
  <c r="L385" i="90"/>
  <c r="L243" i="90"/>
  <c r="L8" i="89"/>
  <c r="L213" i="90"/>
  <c r="L302" i="90"/>
  <c r="L101" i="90"/>
  <c r="L110" i="90"/>
  <c r="L31" i="90"/>
  <c r="L146" i="90"/>
  <c r="L285" i="90"/>
  <c r="L423" i="90"/>
  <c r="L131" i="90"/>
  <c r="L402" i="90"/>
  <c r="L490" i="90"/>
  <c r="L276" i="90"/>
  <c r="L156" i="90"/>
  <c r="L316" i="90"/>
  <c r="L331" i="90"/>
  <c r="L78" i="90"/>
  <c r="L343" i="90"/>
  <c r="L222" i="90"/>
  <c r="L500" i="90"/>
  <c r="L83" i="90"/>
  <c r="L55" i="90"/>
  <c r="L364" i="90"/>
  <c r="L240" i="90"/>
  <c r="L15" i="90"/>
  <c r="L499" i="90"/>
  <c r="L313" i="90"/>
  <c r="L327" i="90"/>
  <c r="L280" i="90"/>
  <c r="L442" i="90"/>
  <c r="L53" i="90"/>
  <c r="L13" i="90"/>
  <c r="L398" i="90"/>
  <c r="L224" i="90"/>
  <c r="L371" i="90"/>
  <c r="L9" i="90"/>
  <c r="L194" i="90"/>
  <c r="L417" i="90"/>
  <c r="L376" i="90"/>
  <c r="L339" i="90"/>
  <c r="L299" i="90"/>
  <c r="L300" i="90"/>
  <c r="L496" i="90"/>
  <c r="L262" i="90"/>
  <c r="L293" i="90"/>
  <c r="L304" i="90"/>
  <c r="L93" i="90"/>
  <c r="L471" i="90"/>
  <c r="L455" i="90"/>
  <c r="L308" i="90"/>
  <c r="L467" i="90"/>
  <c r="L22" i="89"/>
  <c r="U14" i="89"/>
  <c r="L182" i="90"/>
  <c r="L374" i="90"/>
  <c r="L30" i="90"/>
  <c r="L252" i="90"/>
  <c r="L16" i="90"/>
  <c r="L440" i="90"/>
  <c r="L432" i="90"/>
  <c r="L58" i="90"/>
  <c r="L352" i="90"/>
  <c r="L112" i="90"/>
  <c r="L120" i="90"/>
  <c r="L465" i="90"/>
  <c r="L151" i="90"/>
  <c r="L190" i="90"/>
  <c r="L155" i="90"/>
  <c r="L281" i="90"/>
  <c r="L193" i="90"/>
  <c r="L228" i="90"/>
  <c r="L216" i="90"/>
  <c r="L461" i="90"/>
  <c r="L478" i="90"/>
  <c r="L134" i="90"/>
  <c r="L250" i="90"/>
  <c r="L394" i="90"/>
  <c r="L255" i="90"/>
  <c r="L502" i="90"/>
  <c r="L109" i="90"/>
  <c r="L439" i="90"/>
  <c r="L72" i="90"/>
  <c r="L181" i="90"/>
  <c r="L173" i="90"/>
  <c r="L319" i="90"/>
  <c r="L384" i="90"/>
  <c r="L450" i="90"/>
  <c r="L460" i="90"/>
  <c r="L420" i="90"/>
  <c r="L127" i="90"/>
  <c r="L481" i="90"/>
  <c r="L386" i="90"/>
  <c r="L106" i="90"/>
  <c r="L66" i="90"/>
  <c r="L108" i="90"/>
  <c r="L438" i="90"/>
  <c r="L111" i="90"/>
  <c r="L24" i="90"/>
  <c r="L292" i="90"/>
  <c r="L431" i="90"/>
  <c r="L70" i="90"/>
  <c r="L324" i="90"/>
  <c r="L132" i="90"/>
  <c r="L14" i="89"/>
  <c r="Q15" i="89"/>
  <c r="Q22" i="89"/>
  <c r="L266" i="90"/>
  <c r="L342" i="90"/>
  <c r="L271" i="90"/>
  <c r="L436" i="90"/>
  <c r="L365" i="90"/>
  <c r="L433" i="90"/>
  <c r="L123" i="90"/>
  <c r="L48" i="90"/>
  <c r="L21" i="90"/>
  <c r="L305" i="90"/>
  <c r="L203" i="90"/>
  <c r="L161" i="90"/>
  <c r="L444" i="90"/>
  <c r="L82" i="90"/>
  <c r="L221" i="90"/>
  <c r="L259" i="90"/>
  <c r="L323" i="90"/>
  <c r="L25" i="90"/>
  <c r="L501" i="90"/>
  <c r="L307" i="90"/>
  <c r="L356" i="90"/>
  <c r="L163" i="90"/>
  <c r="L47" i="90"/>
  <c r="L14" i="90"/>
  <c r="L200" i="90"/>
  <c r="L164" i="90"/>
  <c r="L303" i="90"/>
  <c r="L269" i="90"/>
  <c r="L267" i="90"/>
  <c r="L119" i="90"/>
  <c r="L309" i="90"/>
  <c r="L42" i="90"/>
  <c r="L226" i="90"/>
  <c r="L130" i="90"/>
  <c r="L51" i="90"/>
  <c r="L177" i="90"/>
  <c r="L284" i="90"/>
  <c r="L239" i="90"/>
  <c r="L37" i="90"/>
  <c r="L272" i="90"/>
  <c r="L400" i="90"/>
  <c r="L366" i="90"/>
  <c r="L396" i="90"/>
  <c r="L22" i="90"/>
  <c r="L368" i="90"/>
  <c r="L397" i="90"/>
  <c r="L17" i="90"/>
  <c r="L454" i="90"/>
  <c r="L168" i="90"/>
  <c r="L62" i="90"/>
  <c r="U8" i="89"/>
  <c r="G24" i="89"/>
  <c r="X5" i="91"/>
  <c r="BX5" i="91"/>
  <c r="EB5" i="91"/>
  <c r="GB5" i="91"/>
  <c r="IB5" i="91"/>
  <c r="KF5" i="91"/>
  <c r="MF5" i="91"/>
  <c r="BE5" i="91"/>
  <c r="DI5" i="91"/>
  <c r="FU5" i="91"/>
  <c r="JA5" i="91"/>
  <c r="AP5" i="91"/>
  <c r="IX5" i="91"/>
  <c r="OT5" i="91"/>
  <c r="S5" i="91"/>
  <c r="IA5" i="91"/>
  <c r="OI5" i="91"/>
  <c r="SI5" i="91"/>
  <c r="HF5" i="91"/>
  <c r="NX5" i="91"/>
  <c r="RX5" i="91"/>
  <c r="BK5" i="91"/>
  <c r="RE5" i="91"/>
  <c r="SK5" i="91"/>
  <c r="AN5" i="91"/>
  <c r="CN5" i="91"/>
  <c r="ER5" i="91"/>
  <c r="GR5" i="91"/>
  <c r="IR5" i="91"/>
  <c r="KV5" i="91"/>
  <c r="U5" i="91"/>
  <c r="BU5" i="91"/>
  <c r="DY5" i="91"/>
  <c r="GO5" i="91"/>
  <c r="JY5" i="91"/>
  <c r="CT5" i="91"/>
  <c r="LB5" i="91"/>
  <c r="PR5" i="91"/>
  <c r="BW5" i="91"/>
  <c r="KE5" i="91"/>
  <c r="PG5" i="91"/>
  <c r="BB5" i="91"/>
  <c r="JJ5" i="91"/>
  <c r="OV5" i="91"/>
  <c r="AU5" i="91"/>
  <c r="CY5" i="91"/>
  <c r="MK5" i="91"/>
  <c r="AR5" i="91"/>
  <c r="CV5" i="91"/>
  <c r="EV5" i="91"/>
  <c r="GV5" i="91"/>
  <c r="IZ5" i="91"/>
  <c r="KZ5" i="91"/>
  <c r="Y5" i="91"/>
  <c r="CC5" i="91"/>
  <c r="EC5" i="91"/>
  <c r="HA5" i="91"/>
  <c r="KO5" i="91"/>
  <c r="DZ5" i="91"/>
  <c r="MH5" i="91"/>
  <c r="QH5" i="91"/>
  <c r="DC5" i="91"/>
  <c r="LK5" i="91"/>
  <c r="PW5" i="91"/>
  <c r="CH5" i="91"/>
  <c r="KP5" i="91"/>
  <c r="PL5" i="91"/>
  <c r="FS5" i="91"/>
  <c r="NU5" i="91"/>
  <c r="EE5" i="91"/>
  <c r="AJ4" i="91"/>
  <c r="JX4" i="91"/>
  <c r="DA4" i="91"/>
  <c r="JE4" i="91"/>
  <c r="RN4" i="91"/>
  <c r="PL4" i="91"/>
  <c r="NK4" i="91"/>
  <c r="KL4" i="91"/>
  <c r="GD4" i="91"/>
  <c r="AV4" i="91"/>
  <c r="GZ4" i="91"/>
  <c r="AC4" i="91"/>
  <c r="GG4" i="91"/>
  <c r="SM4" i="91"/>
  <c r="QL4" i="91"/>
  <c r="OJ4" i="91"/>
  <c r="MI4" i="91"/>
  <c r="IH4" i="91"/>
  <c r="BV4" i="91"/>
  <c r="RI4" i="91"/>
  <c r="PU4" i="91"/>
  <c r="OG4" i="91"/>
  <c r="MS4" i="91"/>
  <c r="KA4" i="91"/>
  <c r="GY4" i="91"/>
  <c r="BF4" i="91"/>
  <c r="NW4" i="91"/>
  <c r="IY4" i="91"/>
  <c r="SL4" i="91"/>
  <c r="CI5" i="91"/>
  <c r="QB5" i="91"/>
  <c r="DN5" i="91"/>
  <c r="MM5" i="91"/>
  <c r="QX5" i="91"/>
  <c r="FF5" i="91"/>
  <c r="HM5" i="91"/>
  <c r="BI5" i="91"/>
  <c r="IF5" i="91"/>
  <c r="CB5" i="91"/>
  <c r="RM5" i="91"/>
  <c r="PX5" i="91"/>
  <c r="DF5" i="91"/>
  <c r="MA5" i="91"/>
  <c r="QT5" i="91"/>
  <c r="EX5" i="91"/>
  <c r="HI5" i="91"/>
  <c r="LY5" i="91"/>
  <c r="KT5" i="91"/>
  <c r="RR5" i="91"/>
  <c r="JW5" i="91"/>
  <c r="RG5" i="91"/>
  <c r="JB5" i="91"/>
  <c r="QV5" i="91"/>
  <c r="RY5" i="91"/>
  <c r="H5" i="91"/>
  <c r="AZ5" i="91"/>
  <c r="CZ5" i="91"/>
  <c r="EZ5" i="91"/>
  <c r="HD5" i="91"/>
  <c r="JD5" i="91"/>
  <c r="LD5" i="91"/>
  <c r="AG5" i="91"/>
  <c r="CG5" i="91"/>
  <c r="EG5" i="91"/>
  <c r="HE5" i="91"/>
  <c r="KW5" i="91"/>
  <c r="EH5" i="91"/>
  <c r="ML5" i="91"/>
  <c r="QP5" i="91"/>
  <c r="DK5" i="91"/>
  <c r="LS5" i="91"/>
  <c r="QE5" i="91"/>
  <c r="CP5" i="91"/>
  <c r="KX5" i="91"/>
  <c r="PT5" i="91"/>
  <c r="GY5" i="91"/>
  <c r="PA5" i="91"/>
  <c r="JC5" i="91"/>
  <c r="LZ5" i="91"/>
  <c r="SH5" i="91"/>
  <c r="LC5" i="91"/>
  <c r="RW5" i="91"/>
  <c r="KH5" i="91"/>
  <c r="RL5" i="91"/>
  <c r="MO5" i="91"/>
  <c r="BD5" i="91"/>
  <c r="DD5" i="91"/>
  <c r="FH5" i="91"/>
  <c r="HH5" i="91"/>
  <c r="JH5" i="91"/>
  <c r="LL5" i="91"/>
  <c r="AK5" i="91"/>
  <c r="CK5" i="91"/>
  <c r="EO5" i="91"/>
  <c r="HQ5" i="91"/>
  <c r="LM5" i="91"/>
  <c r="FN5" i="91"/>
  <c r="NB5" i="91"/>
  <c r="RF5" i="91"/>
  <c r="EQ5" i="91"/>
  <c r="MQ5" i="91"/>
  <c r="QU5" i="91"/>
  <c r="DV5" i="91"/>
  <c r="MD5" i="91"/>
  <c r="QJ5" i="91"/>
  <c r="LW5" i="91"/>
  <c r="EU5" i="91"/>
  <c r="U24" i="89" l="1"/>
  <c r="U26" i="89"/>
  <c r="Q26" i="89"/>
  <c r="T26" i="89"/>
  <c r="S32" i="89" l="1"/>
  <c r="S33" i="89" s="1"/>
  <c r="O35" i="89"/>
  <c r="S36" i="89" l="1"/>
  <c r="S35" i="89"/>
</calcChain>
</file>

<file path=xl/sharedStrings.xml><?xml version="1.0" encoding="utf-8"?>
<sst xmlns="http://schemas.openxmlformats.org/spreadsheetml/2006/main" count="1064" uniqueCount="660">
  <si>
    <t>nr</t>
  </si>
  <si>
    <t>anm</t>
  </si>
  <si>
    <t>Startdatum</t>
  </si>
  <si>
    <t>Slutdatum</t>
  </si>
  <si>
    <t>YA (kr / tim)</t>
  </si>
  <si>
    <t xml:space="preserve"> </t>
  </si>
  <si>
    <t>April</t>
  </si>
  <si>
    <t>Maj</t>
  </si>
  <si>
    <t>Summa</t>
  </si>
  <si>
    <t>SUMMA</t>
  </si>
  <si>
    <t>adm</t>
  </si>
  <si>
    <t>rkf nr</t>
  </si>
  <si>
    <t>R</t>
  </si>
  <si>
    <t>pos</t>
  </si>
  <si>
    <t>Konto</t>
  </si>
  <si>
    <t>Övrigt ej placerat</t>
  </si>
  <si>
    <t>Prognos (A)</t>
  </si>
  <si>
    <t>DIFF</t>
  </si>
  <si>
    <t>Ej bokfört</t>
  </si>
  <si>
    <t xml:space="preserve">Summa </t>
  </si>
  <si>
    <t>kto</t>
  </si>
  <si>
    <t>Bokfört</t>
  </si>
  <si>
    <t>Prognos</t>
  </si>
  <si>
    <t>Uppföljning intäkt</t>
  </si>
  <si>
    <t xml:space="preserve">   Ö/U-fakturerat   </t>
  </si>
  <si>
    <t xml:space="preserve">TB 1  </t>
  </si>
  <si>
    <t xml:space="preserve">Ö/U-fakturerat i %  </t>
  </si>
  <si>
    <t xml:space="preserve">TB 1 i %  </t>
  </si>
  <si>
    <t xml:space="preserve">NETTO KOSTNADER </t>
  </si>
  <si>
    <t>ÄTA-ÖVERSIKT</t>
  </si>
  <si>
    <t xml:space="preserve">REV </t>
  </si>
  <si>
    <t xml:space="preserve">Förändringar mot basbudget </t>
  </si>
  <si>
    <t>Uppdateras den sista i varje månad</t>
  </si>
  <si>
    <t>Hela Projektet - kostnad</t>
  </si>
  <si>
    <t>4013 Arbete kollektiv inhyrd</t>
  </si>
  <si>
    <t xml:space="preserve">4311 Rivning </t>
  </si>
  <si>
    <t>4240 Beslag</t>
  </si>
  <si>
    <t>4332 UE - Betongarbeten</t>
  </si>
  <si>
    <t>4362 Invändig puts</t>
  </si>
  <si>
    <t>Mån</t>
  </si>
  <si>
    <t>Budget</t>
  </si>
  <si>
    <t>IB</t>
  </si>
  <si>
    <t>Jul</t>
  </si>
  <si>
    <t>Aug</t>
  </si>
  <si>
    <t>Sep</t>
  </si>
  <si>
    <t>Okt</t>
  </si>
  <si>
    <t>Nov</t>
  </si>
  <si>
    <t>Dec</t>
  </si>
  <si>
    <t>4020 Arbetsledning</t>
  </si>
  <si>
    <t xml:space="preserve"> B-kapitel</t>
  </si>
  <si>
    <t>4662 / 4661 / 4664 Städning</t>
  </si>
  <si>
    <t>4420 Rör</t>
  </si>
  <si>
    <t>4450 El</t>
  </si>
  <si>
    <t>4110 / 4117 Byggmaterial</t>
  </si>
  <si>
    <t>4376 Plattsättning</t>
  </si>
  <si>
    <t>4371 Målning</t>
  </si>
  <si>
    <t>4410 Ventilation</t>
  </si>
  <si>
    <t>4373 Golvbeläggningar</t>
  </si>
  <si>
    <t xml:space="preserve">Fakt.intäkt  </t>
  </si>
  <si>
    <t>Äta 1</t>
  </si>
  <si>
    <t>Äta 2</t>
  </si>
  <si>
    <t>Äta 3</t>
  </si>
  <si>
    <t>Äta 4</t>
  </si>
  <si>
    <t>Äta 5</t>
  </si>
  <si>
    <t>Äta 6</t>
  </si>
  <si>
    <t>Äta 7</t>
  </si>
  <si>
    <t>Äta 8</t>
  </si>
  <si>
    <t>Äta 9</t>
  </si>
  <si>
    <t>Äta 10</t>
  </si>
  <si>
    <t>Äta 11</t>
  </si>
  <si>
    <t>Äta 12</t>
  </si>
  <si>
    <t>Äta 13</t>
  </si>
  <si>
    <t>Äta 14</t>
  </si>
  <si>
    <t>Äta 15</t>
  </si>
  <si>
    <t>Äta 16</t>
  </si>
  <si>
    <t>Äta 17</t>
  </si>
  <si>
    <t>Äta 18</t>
  </si>
  <si>
    <t>Äta 19</t>
  </si>
  <si>
    <t>Äta 20</t>
  </si>
  <si>
    <t>Äta 21</t>
  </si>
  <si>
    <t>Äta 22</t>
  </si>
  <si>
    <t>Äta 23</t>
  </si>
  <si>
    <t>Äta 24</t>
  </si>
  <si>
    <t>Äta 25</t>
  </si>
  <si>
    <t>Äta 26</t>
  </si>
  <si>
    <t>Äta 27</t>
  </si>
  <si>
    <t>Äta 28</t>
  </si>
  <si>
    <t>Äta 29</t>
  </si>
  <si>
    <t>Äta 30</t>
  </si>
  <si>
    <t>Äta 31</t>
  </si>
  <si>
    <t>Äta 32</t>
  </si>
  <si>
    <t>Äta 33</t>
  </si>
  <si>
    <t>Äta 34</t>
  </si>
  <si>
    <t>Äta 35</t>
  </si>
  <si>
    <t>Äta 36</t>
  </si>
  <si>
    <t>Äta 37</t>
  </si>
  <si>
    <t>Äta 38</t>
  </si>
  <si>
    <t>Äta 39</t>
  </si>
  <si>
    <t>Äta 40</t>
  </si>
  <si>
    <t>Äta 41</t>
  </si>
  <si>
    <t>Äta 42</t>
  </si>
  <si>
    <t>Äta 43</t>
  </si>
  <si>
    <t>Äta 44</t>
  </si>
  <si>
    <t>Äta 45</t>
  </si>
  <si>
    <t>Äta 46</t>
  </si>
  <si>
    <t>Äta 47</t>
  </si>
  <si>
    <t>Äta 48</t>
  </si>
  <si>
    <t>Äta 49</t>
  </si>
  <si>
    <t>Äta 50</t>
  </si>
  <si>
    <t>Äta 51</t>
  </si>
  <si>
    <t>Äta 52</t>
  </si>
  <si>
    <t>Äta 53</t>
  </si>
  <si>
    <t>Äta 54</t>
  </si>
  <si>
    <t>Äta 55</t>
  </si>
  <si>
    <t>Äta 56</t>
  </si>
  <si>
    <t>Äta 57</t>
  </si>
  <si>
    <t>Äta 58</t>
  </si>
  <si>
    <t>Äta 59</t>
  </si>
  <si>
    <t>Äta 60</t>
  </si>
  <si>
    <t>Äta 61</t>
  </si>
  <si>
    <t>Äta 62</t>
  </si>
  <si>
    <t>Äta 63</t>
  </si>
  <si>
    <t>Äta 64</t>
  </si>
  <si>
    <t>Äta 65</t>
  </si>
  <si>
    <t>Äta 66</t>
  </si>
  <si>
    <t>Äta 67</t>
  </si>
  <si>
    <t>Äta 68</t>
  </si>
  <si>
    <t>Äta 69</t>
  </si>
  <si>
    <t>Äta 70</t>
  </si>
  <si>
    <t>Äta 71</t>
  </si>
  <si>
    <t>Äta 72</t>
  </si>
  <si>
    <t>Äta 73</t>
  </si>
  <si>
    <t>Äta 74</t>
  </si>
  <si>
    <t>Äta 75</t>
  </si>
  <si>
    <t>Äta 76</t>
  </si>
  <si>
    <t>Äta 77</t>
  </si>
  <si>
    <t>Äta 78</t>
  </si>
  <si>
    <t>Äta 79</t>
  </si>
  <si>
    <t>Äta 80</t>
  </si>
  <si>
    <t>Äta 81</t>
  </si>
  <si>
    <t>Äta 82</t>
  </si>
  <si>
    <t>Äta 83</t>
  </si>
  <si>
    <t>Äta 84</t>
  </si>
  <si>
    <t>Äta 85</t>
  </si>
  <si>
    <t>Äta 86</t>
  </si>
  <si>
    <t>Äta 87</t>
  </si>
  <si>
    <t>Äta 88</t>
  </si>
  <si>
    <t>Äta 89</t>
  </si>
  <si>
    <t>Äta 90</t>
  </si>
  <si>
    <t>Äta 91</t>
  </si>
  <si>
    <t>Äta 92</t>
  </si>
  <si>
    <t>Äta 93</t>
  </si>
  <si>
    <t>Äta 94</t>
  </si>
  <si>
    <t>Äta 95</t>
  </si>
  <si>
    <t>Äta 96</t>
  </si>
  <si>
    <t>Äta 97</t>
  </si>
  <si>
    <t>Äta 98</t>
  </si>
  <si>
    <t>Äta 99</t>
  </si>
  <si>
    <t>Äta 100</t>
  </si>
  <si>
    <t>Äta 101</t>
  </si>
  <si>
    <t>Äta 102</t>
  </si>
  <si>
    <t>Äta 103</t>
  </si>
  <si>
    <t>Äta 104</t>
  </si>
  <si>
    <t>Äta 105</t>
  </si>
  <si>
    <t>Äta 106</t>
  </si>
  <si>
    <t>Äta 107</t>
  </si>
  <si>
    <t>Äta 108</t>
  </si>
  <si>
    <t>Äta 109</t>
  </si>
  <si>
    <t>Äta 110</t>
  </si>
  <si>
    <t>Äta 111</t>
  </si>
  <si>
    <t>Summa kostnad</t>
  </si>
  <si>
    <t>Tim</t>
  </si>
  <si>
    <t>Ombokningar mellan konton</t>
  </si>
  <si>
    <t>PROGNOS SLUTKOSTNAD</t>
  </si>
  <si>
    <t>BÅK                        &lt;till slutdatum&gt;</t>
  </si>
  <si>
    <t>Risk / Justering      ingår ej i BÅK</t>
  </si>
  <si>
    <t>PRODUKTIONSKALKYL   (PK)</t>
  </si>
  <si>
    <t>PRODUKTIONS   KALKYL                      PK</t>
  </si>
  <si>
    <t>ÅTERSTÅENDE KOSTNAD</t>
  </si>
  <si>
    <t>UPPARBETAD / NEDLAGD KOSTNAD</t>
  </si>
  <si>
    <t>Outnyttjad                      budget                      EJ = BÅK</t>
  </si>
  <si>
    <t>Föregående Prognos  &lt;datum&gt;</t>
  </si>
  <si>
    <t>Jan</t>
  </si>
  <si>
    <t>Feb</t>
  </si>
  <si>
    <t>mars</t>
  </si>
  <si>
    <t>Jun</t>
  </si>
  <si>
    <t>Inmatning</t>
  </si>
  <si>
    <t>Auto</t>
  </si>
  <si>
    <t>ÄTA                        Automatiskt                     från sid 11.3</t>
  </si>
  <si>
    <t>#</t>
  </si>
  <si>
    <t>Fritt</t>
  </si>
  <si>
    <t>Entr. form</t>
  </si>
  <si>
    <t>K-summa</t>
  </si>
  <si>
    <t>Fakturerad intäkt kontrakt</t>
  </si>
  <si>
    <t>Återstår ÄTA</t>
  </si>
  <si>
    <t>Fakturerad intäkt index</t>
  </si>
  <si>
    <t>Återstår  intäkt kontrakt</t>
  </si>
  <si>
    <t>Återstår index</t>
  </si>
  <si>
    <t>SUMMA Återstår att fakturera</t>
  </si>
  <si>
    <t>SUMMA Fakturerat</t>
  </si>
  <si>
    <t>INTÄKT TOTAL SUMMA</t>
  </si>
  <si>
    <t>BÅI</t>
  </si>
  <si>
    <t>manuell inmatning</t>
  </si>
  <si>
    <t>auto inmatning se vänster</t>
  </si>
  <si>
    <t>x.x.x.</t>
  </si>
  <si>
    <t>Ekonomi / kostnadsstyrning - Diagram, per konto</t>
  </si>
  <si>
    <t>Frivillig markering/sortering</t>
  </si>
  <si>
    <t>Netto        kostnad</t>
  </si>
  <si>
    <t>godk</t>
  </si>
  <si>
    <t>pres.</t>
  </si>
  <si>
    <t>fakt</t>
  </si>
  <si>
    <t xml:space="preserve">NETTOSUMMA </t>
  </si>
  <si>
    <t>OBS!  IMATNING ENBART I DE BLÅA RUTORNA</t>
  </si>
  <si>
    <t>RADERA EJ RADER, DET FÖRSTÖR MALL OCH KOPPLINGAR</t>
  </si>
  <si>
    <t>JUSTERAD              PRODUKTIONS-         KALKYL</t>
  </si>
  <si>
    <t>Diff just.                 PK &amp; prognos</t>
  </si>
  <si>
    <t>endast information</t>
  </si>
  <si>
    <t>KV. BÄSTA PROJEKTET</t>
  </si>
  <si>
    <t>länkas vidare</t>
  </si>
  <si>
    <t>Risk/Möjlighet</t>
  </si>
  <si>
    <t>INTÄKT</t>
  </si>
  <si>
    <t>KOSTNAD</t>
  </si>
  <si>
    <t xml:space="preserve">Föregående Prognos  </t>
  </si>
  <si>
    <t>Kolla formler</t>
  </si>
  <si>
    <t>Fakturerat - Upparb.</t>
  </si>
  <si>
    <t>ALLA BELOPP I TKR</t>
  </si>
  <si>
    <t>KV BÄSTA PROJEKTET</t>
  </si>
  <si>
    <t>KTO. 4500, 4550, 4610, 4620, 4640, 4665, 4695</t>
  </si>
  <si>
    <t xml:space="preserve">       beskrivning</t>
  </si>
  <si>
    <t>AB04/GE</t>
  </si>
  <si>
    <t>2018-</t>
  </si>
  <si>
    <t>Äta 112</t>
  </si>
  <si>
    <t>Äta 113</t>
  </si>
  <si>
    <t>Äta 114</t>
  </si>
  <si>
    <t>Äta 115</t>
  </si>
  <si>
    <t>Äta 116</t>
  </si>
  <si>
    <t>Äta 117</t>
  </si>
  <si>
    <t>Äta 118</t>
  </si>
  <si>
    <t>Äta 119</t>
  </si>
  <si>
    <t>Äta 120</t>
  </si>
  <si>
    <t>Äta 121</t>
  </si>
  <si>
    <t>Äta 122</t>
  </si>
  <si>
    <t>Äta 123</t>
  </si>
  <si>
    <t>Äta 124</t>
  </si>
  <si>
    <t>Äta 125</t>
  </si>
  <si>
    <t>Äta 126</t>
  </si>
  <si>
    <t>Äta 127</t>
  </si>
  <si>
    <t>Äta 128</t>
  </si>
  <si>
    <t>Äta 129</t>
  </si>
  <si>
    <t>Äta 130</t>
  </si>
  <si>
    <t>Äta 131</t>
  </si>
  <si>
    <t>Äta 132</t>
  </si>
  <si>
    <t>Äta 133</t>
  </si>
  <si>
    <t>Äta 134</t>
  </si>
  <si>
    <t>Äta 135</t>
  </si>
  <si>
    <t>Äta 136</t>
  </si>
  <si>
    <t>Äta 137</t>
  </si>
  <si>
    <t>Äta 138</t>
  </si>
  <si>
    <t>Äta 139</t>
  </si>
  <si>
    <t>Äta 140</t>
  </si>
  <si>
    <t>Äta 141</t>
  </si>
  <si>
    <t>Äta 142</t>
  </si>
  <si>
    <t>Äta 143</t>
  </si>
  <si>
    <t>Äta 144</t>
  </si>
  <si>
    <t>Äta 145</t>
  </si>
  <si>
    <t>Äta 146</t>
  </si>
  <si>
    <t>Äta 147</t>
  </si>
  <si>
    <t>Äta 148</t>
  </si>
  <si>
    <t>Äta 149</t>
  </si>
  <si>
    <t>Äta 150</t>
  </si>
  <si>
    <t>Äta 151</t>
  </si>
  <si>
    <t>Äta 152</t>
  </si>
  <si>
    <t>Äta 153</t>
  </si>
  <si>
    <t>Äta 154</t>
  </si>
  <si>
    <t>Äta 155</t>
  </si>
  <si>
    <t>Äta 156</t>
  </si>
  <si>
    <t>Äta 157</t>
  </si>
  <si>
    <t>Äta 158</t>
  </si>
  <si>
    <t>Äta 159</t>
  </si>
  <si>
    <t>Äta 160</t>
  </si>
  <si>
    <t>Äta 161</t>
  </si>
  <si>
    <t>Äta 162</t>
  </si>
  <si>
    <t>Äta 163</t>
  </si>
  <si>
    <t>Äta 164</t>
  </si>
  <si>
    <t>Äta 165</t>
  </si>
  <si>
    <t>Äta 166</t>
  </si>
  <si>
    <t>Äta 167</t>
  </si>
  <si>
    <t>Äta 168</t>
  </si>
  <si>
    <t>Äta 169</t>
  </si>
  <si>
    <t>Äta 170</t>
  </si>
  <si>
    <t>Äta 171</t>
  </si>
  <si>
    <t>Äta 172</t>
  </si>
  <si>
    <t>Äta 173</t>
  </si>
  <si>
    <t>Äta 174</t>
  </si>
  <si>
    <t>Äta 175</t>
  </si>
  <si>
    <t>Äta 176</t>
  </si>
  <si>
    <t>Äta 177</t>
  </si>
  <si>
    <t>Äta 178</t>
  </si>
  <si>
    <t>Äta 179</t>
  </si>
  <si>
    <t>Äta 180</t>
  </si>
  <si>
    <t>Äta 181</t>
  </si>
  <si>
    <t>Äta 182</t>
  </si>
  <si>
    <t>Äta 183</t>
  </si>
  <si>
    <t>Äta 184</t>
  </si>
  <si>
    <t>Äta 185</t>
  </si>
  <si>
    <t>Äta 186</t>
  </si>
  <si>
    <t>Äta 187</t>
  </si>
  <si>
    <t>Äta 188</t>
  </si>
  <si>
    <t>Äta 189</t>
  </si>
  <si>
    <t>Äta 190</t>
  </si>
  <si>
    <t>Äta 191</t>
  </si>
  <si>
    <t>Äta 192</t>
  </si>
  <si>
    <t>Äta 193</t>
  </si>
  <si>
    <t>Äta 194</t>
  </si>
  <si>
    <t>Äta 195</t>
  </si>
  <si>
    <t>Äta 196</t>
  </si>
  <si>
    <t>Äta 197</t>
  </si>
  <si>
    <t>Äta 198</t>
  </si>
  <si>
    <t>Äta 199</t>
  </si>
  <si>
    <t>Äta 200</t>
  </si>
  <si>
    <t>Äta 201</t>
  </si>
  <si>
    <t>Äta 202</t>
  </si>
  <si>
    <t>Äta 203</t>
  </si>
  <si>
    <t>Äta 204</t>
  </si>
  <si>
    <t>Äta 205</t>
  </si>
  <si>
    <t>Äta 206</t>
  </si>
  <si>
    <t>Äta 207</t>
  </si>
  <si>
    <t>Äta 208</t>
  </si>
  <si>
    <t>Äta 209</t>
  </si>
  <si>
    <t>Äta 210</t>
  </si>
  <si>
    <t>Äta 211</t>
  </si>
  <si>
    <t>Äta 212</t>
  </si>
  <si>
    <t>Äta 213</t>
  </si>
  <si>
    <t>Äta 214</t>
  </si>
  <si>
    <t>Äta 215</t>
  </si>
  <si>
    <t>Äta 216</t>
  </si>
  <si>
    <t>Äta 217</t>
  </si>
  <si>
    <t>Äta 218</t>
  </si>
  <si>
    <t>Äta 219</t>
  </si>
  <si>
    <t>Äta 220</t>
  </si>
  <si>
    <t>Äta 221</t>
  </si>
  <si>
    <t>Äta 222</t>
  </si>
  <si>
    <t>Äta 223</t>
  </si>
  <si>
    <t>Äta 224</t>
  </si>
  <si>
    <t>Äta 225</t>
  </si>
  <si>
    <t>Äta 226</t>
  </si>
  <si>
    <t>Äta 227</t>
  </si>
  <si>
    <t>Äta 228</t>
  </si>
  <si>
    <t>Äta 229</t>
  </si>
  <si>
    <t>Äta 230</t>
  </si>
  <si>
    <t>Äta 231</t>
  </si>
  <si>
    <t>Äta 232</t>
  </si>
  <si>
    <t>Äta 233</t>
  </si>
  <si>
    <t>Äta 234</t>
  </si>
  <si>
    <t>Äta 235</t>
  </si>
  <si>
    <t>Äta 236</t>
  </si>
  <si>
    <t>Äta 237</t>
  </si>
  <si>
    <t>Äta 238</t>
  </si>
  <si>
    <t>Äta 239</t>
  </si>
  <si>
    <t>Äta 240</t>
  </si>
  <si>
    <t>Äta 241</t>
  </si>
  <si>
    <t>Äta 242</t>
  </si>
  <si>
    <t>Äta 243</t>
  </si>
  <si>
    <t>Äta 244</t>
  </si>
  <si>
    <t>Äta 245</t>
  </si>
  <si>
    <t>Äta 246</t>
  </si>
  <si>
    <t>Äta 247</t>
  </si>
  <si>
    <t>Äta 248</t>
  </si>
  <si>
    <t>Äta 249</t>
  </si>
  <si>
    <t>Äta 250</t>
  </si>
  <si>
    <t>Äta 251</t>
  </si>
  <si>
    <t>Äta 252</t>
  </si>
  <si>
    <t>Äta 253</t>
  </si>
  <si>
    <t>Äta 254</t>
  </si>
  <si>
    <t>Äta 255</t>
  </si>
  <si>
    <t>Äta 256</t>
  </si>
  <si>
    <t>Äta 257</t>
  </si>
  <si>
    <t>Äta 258</t>
  </si>
  <si>
    <t>Äta 259</t>
  </si>
  <si>
    <t>Äta 260</t>
  </si>
  <si>
    <t>Äta 261</t>
  </si>
  <si>
    <t>Äta 262</t>
  </si>
  <si>
    <t>Äta 263</t>
  </si>
  <si>
    <t>Äta 264</t>
  </si>
  <si>
    <t>Äta 265</t>
  </si>
  <si>
    <t>Äta 266</t>
  </si>
  <si>
    <t>Äta 267</t>
  </si>
  <si>
    <t>Äta 268</t>
  </si>
  <si>
    <t>Äta 269</t>
  </si>
  <si>
    <t>Äta 270</t>
  </si>
  <si>
    <t>Äta 271</t>
  </si>
  <si>
    <t>Äta 272</t>
  </si>
  <si>
    <t>Äta 273</t>
  </si>
  <si>
    <t>Äta 274</t>
  </si>
  <si>
    <t>Äta 275</t>
  </si>
  <si>
    <t>Äta 276</t>
  </si>
  <si>
    <t>Äta 277</t>
  </si>
  <si>
    <t>Äta 278</t>
  </si>
  <si>
    <t>Äta 279</t>
  </si>
  <si>
    <t>Äta 280</t>
  </si>
  <si>
    <t>Äta 281</t>
  </si>
  <si>
    <t>Äta 282</t>
  </si>
  <si>
    <t>Äta 283</t>
  </si>
  <si>
    <t>Äta 284</t>
  </si>
  <si>
    <t>Äta 285</t>
  </si>
  <si>
    <t>Äta 286</t>
  </si>
  <si>
    <t>Äta 287</t>
  </si>
  <si>
    <t>Äta 288</t>
  </si>
  <si>
    <t>Äta 289</t>
  </si>
  <si>
    <t>Äta 290</t>
  </si>
  <si>
    <t>Äta 291</t>
  </si>
  <si>
    <t>Äta 292</t>
  </si>
  <si>
    <t>Äta 293</t>
  </si>
  <si>
    <t>Äta 294</t>
  </si>
  <si>
    <t>Äta 295</t>
  </si>
  <si>
    <t>Äta 296</t>
  </si>
  <si>
    <t>Äta 297</t>
  </si>
  <si>
    <t>Äta 298</t>
  </si>
  <si>
    <t>Äta 299</t>
  </si>
  <si>
    <t>Äta 300</t>
  </si>
  <si>
    <t>Äta 301</t>
  </si>
  <si>
    <t>Äta 302</t>
  </si>
  <si>
    <t>Äta 303</t>
  </si>
  <si>
    <t>Äta 304</t>
  </si>
  <si>
    <t>Äta 305</t>
  </si>
  <si>
    <t>Äta 306</t>
  </si>
  <si>
    <t>Äta 307</t>
  </si>
  <si>
    <t>Äta 308</t>
  </si>
  <si>
    <t>Äta 309</t>
  </si>
  <si>
    <t>Äta 310</t>
  </si>
  <si>
    <t>Äta 311</t>
  </si>
  <si>
    <t>Äta 312</t>
  </si>
  <si>
    <t>Äta 313</t>
  </si>
  <si>
    <t>Äta 314</t>
  </si>
  <si>
    <t>Äta 315</t>
  </si>
  <si>
    <t>Äta 316</t>
  </si>
  <si>
    <t>Äta 317</t>
  </si>
  <si>
    <t>Äta 318</t>
  </si>
  <si>
    <t>Äta 319</t>
  </si>
  <si>
    <t>Äta 320</t>
  </si>
  <si>
    <t>Äta 321</t>
  </si>
  <si>
    <t>Äta 322</t>
  </si>
  <si>
    <t>Äta 323</t>
  </si>
  <si>
    <t>Äta 324</t>
  </si>
  <si>
    <t>Äta 325</t>
  </si>
  <si>
    <t>Äta 326</t>
  </si>
  <si>
    <t>Äta 327</t>
  </si>
  <si>
    <t>Äta 328</t>
  </si>
  <si>
    <t>Äta 329</t>
  </si>
  <si>
    <t>Äta 330</t>
  </si>
  <si>
    <t>Äta 331</t>
  </si>
  <si>
    <t>Äta 332</t>
  </si>
  <si>
    <t>Äta 333</t>
  </si>
  <si>
    <t>Äta 334</t>
  </si>
  <si>
    <t>Äta 335</t>
  </si>
  <si>
    <t>Äta 336</t>
  </si>
  <si>
    <t>Äta 337</t>
  </si>
  <si>
    <t>Äta 338</t>
  </si>
  <si>
    <t>Äta 339</t>
  </si>
  <si>
    <t>Äta 340</t>
  </si>
  <si>
    <t>Äta 341</t>
  </si>
  <si>
    <t>Äta 342</t>
  </si>
  <si>
    <t>Äta 343</t>
  </si>
  <si>
    <t>Äta 344</t>
  </si>
  <si>
    <t>Äta 345</t>
  </si>
  <si>
    <t>Äta 346</t>
  </si>
  <si>
    <t>Äta 347</t>
  </si>
  <si>
    <t>Äta 348</t>
  </si>
  <si>
    <t>Äta 349</t>
  </si>
  <si>
    <t>Äta 350</t>
  </si>
  <si>
    <t>Äta 351</t>
  </si>
  <si>
    <t>Äta 352</t>
  </si>
  <si>
    <t>Äta 353</t>
  </si>
  <si>
    <t>Äta 354</t>
  </si>
  <si>
    <t>Äta 355</t>
  </si>
  <si>
    <t>Äta 356</t>
  </si>
  <si>
    <t>Äta 357</t>
  </si>
  <si>
    <t>Äta 358</t>
  </si>
  <si>
    <t>Äta 359</t>
  </si>
  <si>
    <t>Äta 360</t>
  </si>
  <si>
    <t>Äta 361</t>
  </si>
  <si>
    <t>Äta 362</t>
  </si>
  <si>
    <t>Äta 363</t>
  </si>
  <si>
    <t>Äta 364</t>
  </si>
  <si>
    <t>Äta 365</t>
  </si>
  <si>
    <t>Äta 366</t>
  </si>
  <si>
    <t>Äta 367</t>
  </si>
  <si>
    <t>Äta 368</t>
  </si>
  <si>
    <t>Äta 369</t>
  </si>
  <si>
    <t>Äta 370</t>
  </si>
  <si>
    <t>Äta 371</t>
  </si>
  <si>
    <t>Äta 372</t>
  </si>
  <si>
    <t>Äta 373</t>
  </si>
  <si>
    <t>Äta 374</t>
  </si>
  <si>
    <t>Äta 375</t>
  </si>
  <si>
    <t>Äta 376</t>
  </si>
  <si>
    <t>Äta 377</t>
  </si>
  <si>
    <t>Äta 378</t>
  </si>
  <si>
    <t>Äta 379</t>
  </si>
  <si>
    <t>Äta 380</t>
  </si>
  <si>
    <t>Äta 381</t>
  </si>
  <si>
    <t>Äta 382</t>
  </si>
  <si>
    <t>Äta 383</t>
  </si>
  <si>
    <t>Äta 384</t>
  </si>
  <si>
    <t>Äta 385</t>
  </si>
  <si>
    <t>Äta 386</t>
  </si>
  <si>
    <t>Äta 387</t>
  </si>
  <si>
    <t>Äta 388</t>
  </si>
  <si>
    <t>Äta 389</t>
  </si>
  <si>
    <t>Äta 390</t>
  </si>
  <si>
    <t>Äta 391</t>
  </si>
  <si>
    <t>Äta 392</t>
  </si>
  <si>
    <t>Äta 393</t>
  </si>
  <si>
    <t>Äta 394</t>
  </si>
  <si>
    <t>Äta 395</t>
  </si>
  <si>
    <t>Äta 396</t>
  </si>
  <si>
    <t>Äta 397</t>
  </si>
  <si>
    <t>Äta 398</t>
  </si>
  <si>
    <t>Äta 399</t>
  </si>
  <si>
    <t>Äta 400</t>
  </si>
  <si>
    <t>Äta 401</t>
  </si>
  <si>
    <t>Äta 402</t>
  </si>
  <si>
    <t>Äta 403</t>
  </si>
  <si>
    <t>Äta 404</t>
  </si>
  <si>
    <t>Äta 405</t>
  </si>
  <si>
    <t>Äta 406</t>
  </si>
  <si>
    <t>Äta 407</t>
  </si>
  <si>
    <t>Äta 408</t>
  </si>
  <si>
    <t>Äta 409</t>
  </si>
  <si>
    <t>Äta 410</t>
  </si>
  <si>
    <t>Äta 411</t>
  </si>
  <si>
    <t>Äta 412</t>
  </si>
  <si>
    <t>Äta 413</t>
  </si>
  <si>
    <t>Äta 414</t>
  </si>
  <si>
    <t>Äta 415</t>
  </si>
  <si>
    <t>Äta 416</t>
  </si>
  <si>
    <t>Äta 417</t>
  </si>
  <si>
    <t>Äta 418</t>
  </si>
  <si>
    <t>Äta 419</t>
  </si>
  <si>
    <t>Äta 420</t>
  </si>
  <si>
    <t>Äta 421</t>
  </si>
  <si>
    <t>Äta 422</t>
  </si>
  <si>
    <t>Äta 423</t>
  </si>
  <si>
    <t>Äta 424</t>
  </si>
  <si>
    <t>Äta 425</t>
  </si>
  <si>
    <t>Äta 426</t>
  </si>
  <si>
    <t>Äta 427</t>
  </si>
  <si>
    <t>Äta 428</t>
  </si>
  <si>
    <t>Äta 429</t>
  </si>
  <si>
    <t>Äta 430</t>
  </si>
  <si>
    <t>Äta 431</t>
  </si>
  <si>
    <t>Äta 432</t>
  </si>
  <si>
    <t>Äta 433</t>
  </si>
  <si>
    <t>Äta 434</t>
  </si>
  <si>
    <t>Äta 435</t>
  </si>
  <si>
    <t>Äta 436</t>
  </si>
  <si>
    <t>Äta 437</t>
  </si>
  <si>
    <t>Äta 438</t>
  </si>
  <si>
    <t>Äta 439</t>
  </si>
  <si>
    <t>Äta 440</t>
  </si>
  <si>
    <t>Äta 441</t>
  </si>
  <si>
    <t>Äta 442</t>
  </si>
  <si>
    <t>Äta 443</t>
  </si>
  <si>
    <t>Äta 444</t>
  </si>
  <si>
    <t>Äta 445</t>
  </si>
  <si>
    <t>Äta 446</t>
  </si>
  <si>
    <t>Äta 447</t>
  </si>
  <si>
    <t>Äta 448</t>
  </si>
  <si>
    <t>Äta 449</t>
  </si>
  <si>
    <t>Äta 450</t>
  </si>
  <si>
    <t>Äta 451</t>
  </si>
  <si>
    <t>Äta 452</t>
  </si>
  <si>
    <t>Äta 453</t>
  </si>
  <si>
    <t>Äta 454</t>
  </si>
  <si>
    <t>Äta 455</t>
  </si>
  <si>
    <t>Äta 456</t>
  </si>
  <si>
    <t>Äta 457</t>
  </si>
  <si>
    <t>Äta 458</t>
  </si>
  <si>
    <t>Äta 459</t>
  </si>
  <si>
    <t>Äta 460</t>
  </si>
  <si>
    <t>Äta 461</t>
  </si>
  <si>
    <t>Äta 462</t>
  </si>
  <si>
    <t>Äta 463</t>
  </si>
  <si>
    <t>Äta 464</t>
  </si>
  <si>
    <t>Äta 465</t>
  </si>
  <si>
    <t>Äta 466</t>
  </si>
  <si>
    <t>Äta 467</t>
  </si>
  <si>
    <t>Äta 468</t>
  </si>
  <si>
    <t>Äta 469</t>
  </si>
  <si>
    <t>Äta 470</t>
  </si>
  <si>
    <t>Äta 471</t>
  </si>
  <si>
    <t>Äta 472</t>
  </si>
  <si>
    <t>Äta 473</t>
  </si>
  <si>
    <t>Äta 474</t>
  </si>
  <si>
    <t>Äta 475</t>
  </si>
  <si>
    <t>Äta 476</t>
  </si>
  <si>
    <t>Äta 477</t>
  </si>
  <si>
    <t>Äta 478</t>
  </si>
  <si>
    <t>Äta 479</t>
  </si>
  <si>
    <t>Äta 480</t>
  </si>
  <si>
    <t>Äta 481</t>
  </si>
  <si>
    <t>Äta 482</t>
  </si>
  <si>
    <t>Äta 483</t>
  </si>
  <si>
    <t>Äta 484</t>
  </si>
  <si>
    <t>Äta 485</t>
  </si>
  <si>
    <t>Äta 486</t>
  </si>
  <si>
    <t>Äta 487</t>
  </si>
  <si>
    <t>Äta 488</t>
  </si>
  <si>
    <t>Äta 489</t>
  </si>
  <si>
    <t>Äta 490</t>
  </si>
  <si>
    <t>Äta 491</t>
  </si>
  <si>
    <t>Äta 492</t>
  </si>
  <si>
    <t>Äta 493</t>
  </si>
  <si>
    <t>Äta 494</t>
  </si>
  <si>
    <t>Äta 495</t>
  </si>
  <si>
    <t>Äta 496</t>
  </si>
  <si>
    <t>Äta 497</t>
  </si>
  <si>
    <t>Äta 498</t>
  </si>
  <si>
    <t>Äta 499</t>
  </si>
  <si>
    <t>Äta 500</t>
  </si>
  <si>
    <t>Välj vad du vill följa upp</t>
  </si>
  <si>
    <t>Kopiera in från</t>
  </si>
  <si>
    <t>fg prognos innan</t>
  </si>
  <si>
    <t>Kopiera och</t>
  </si>
  <si>
    <t>Klistra in värden</t>
  </si>
  <si>
    <t>Beskrivning                                                     kolla din egen kontoplan                        radera aldrig rader, dölj och ta fram</t>
  </si>
  <si>
    <t>EV.BUDGET</t>
  </si>
  <si>
    <t>Konto enligt din kontoplan</t>
  </si>
  <si>
    <t>TB1 på kostnad</t>
  </si>
  <si>
    <t>Ansvarig 1</t>
  </si>
  <si>
    <t>Ansvarig 2</t>
  </si>
  <si>
    <t>Ansvarig 3</t>
  </si>
  <si>
    <t>Inköps           summa                              ( Endast TEXT  Info)</t>
  </si>
  <si>
    <t>BÅK = BERÄKNAD ÅTERSTÅENDE KOSTNAD</t>
  </si>
  <si>
    <t>Kontraktsumma</t>
  </si>
  <si>
    <t>uppskattas</t>
  </si>
  <si>
    <t>Fakturerad intäkt ÄTA</t>
  </si>
  <si>
    <t>Fakturerad intäkt övrigt</t>
  </si>
  <si>
    <t>Återstår övrigt</t>
  </si>
  <si>
    <t>INTÄKTER FYLLS I NEDAN</t>
  </si>
  <si>
    <t>SAMMANSTÄLLNING AV PROGNOS</t>
  </si>
  <si>
    <t>DATUM</t>
  </si>
  <si>
    <r>
      <t>TEST</t>
    </r>
    <r>
      <rPr>
        <sz val="10"/>
        <color indexed="8"/>
        <rFont val="Helvetica Neue"/>
        <family val="2"/>
      </rPr>
      <t xml:space="preserve"> 1</t>
    </r>
  </si>
  <si>
    <r>
      <t>TEST</t>
    </r>
    <r>
      <rPr>
        <sz val="10"/>
        <color indexed="8"/>
        <rFont val="Helvetica Neue"/>
        <family val="2"/>
      </rPr>
      <t xml:space="preserve"> 2</t>
    </r>
    <r>
      <rPr>
        <sz val="12"/>
        <color theme="1"/>
        <rFont val="Calibri"/>
        <family val="2"/>
        <scheme val="minor"/>
      </rPr>
      <t/>
    </r>
  </si>
  <si>
    <r>
      <t>TEST</t>
    </r>
    <r>
      <rPr>
        <sz val="10"/>
        <color indexed="8"/>
        <rFont val="Helvetica Neue"/>
        <family val="2"/>
      </rPr>
      <t xml:space="preserve"> 3</t>
    </r>
    <r>
      <rPr>
        <sz val="12"/>
        <color theme="1"/>
        <rFont val="Calibri"/>
        <family val="2"/>
        <scheme val="minor"/>
      </rPr>
      <t/>
    </r>
  </si>
  <si>
    <r>
      <t>TEST</t>
    </r>
    <r>
      <rPr>
        <sz val="10"/>
        <color indexed="8"/>
        <rFont val="Helvetica Neue"/>
        <family val="2"/>
      </rPr>
      <t xml:space="preserve"> 4</t>
    </r>
    <r>
      <rPr>
        <sz val="12"/>
        <color theme="1"/>
        <rFont val="Calibri"/>
        <family val="2"/>
        <scheme val="minor"/>
      </rPr>
      <t/>
    </r>
  </si>
  <si>
    <t>Tjänstemän</t>
  </si>
  <si>
    <t>Material</t>
  </si>
  <si>
    <t>Arbetare</t>
  </si>
  <si>
    <t>Hjälmedel</t>
  </si>
  <si>
    <t>Underentreprenörer</t>
  </si>
  <si>
    <t>Bokfört               2018-09-30</t>
  </si>
  <si>
    <t>TG1 på intäkt</t>
  </si>
  <si>
    <t xml:space="preserve">TG 1 i %  </t>
  </si>
  <si>
    <t>TB 1</t>
  </si>
  <si>
    <t>1 600</t>
  </si>
  <si>
    <t>1 200</t>
  </si>
  <si>
    <t>HELA PROJEKTET</t>
  </si>
  <si>
    <t>Slutkostnad Prognos           2018-09-30</t>
  </si>
  <si>
    <t>Test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</si>
</sst>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#,##0\ &quot;kr&quot;;[Red]\-#,##0\ &quot;kr&quot;"/>
    <numFmt numFmtId="44" formatCode="_-* #,##0.00\ &quot;kr&quot;_-;\-* #,##0.00\ &quot;kr&quot;_-;_-* &quot;-&quot;??\ &quot;kr&quot;_-;_-@_-"/>
    <numFmt numFmtId="164" formatCode="_-* #,##0\ _k_r_-;\-* #,##0\ _k_r_-;_-* &quot;-&quot;\ _k_r_-;_-@_-"/>
    <numFmt numFmtId="165" formatCode="#,##0_ ;[Red]\-#,##0\ "/>
    <numFmt numFmtId="166" formatCode="0.0%"/>
    <numFmt numFmtId="167" formatCode="yyyy/mm/dd;@"/>
    <numFmt numFmtId="168" formatCode="#,##0\ _k_r"/>
    <numFmt numFmtId="169" formatCode="yyyy/mm/dd\ hh:mm;@"/>
  </numFmts>
  <fonts count="89" x14ac:knownFonts="1">
    <font>
      <sz val="10"/>
      <name val="Arial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i/>
      <sz val="11"/>
      <color indexed="23"/>
      <name val="Calibri"/>
      <family val="2"/>
    </font>
    <font>
      <sz val="11"/>
      <color indexed="6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10"/>
      <name val="Helvetica Neue"/>
      <family val="2"/>
    </font>
    <font>
      <sz val="20"/>
      <name val="Helvetica Neue"/>
      <family val="2"/>
    </font>
    <font>
      <sz val="14"/>
      <name val="Helvetica Neue"/>
      <family val="2"/>
    </font>
    <font>
      <sz val="11"/>
      <name val="Helvetica Neue"/>
      <family val="2"/>
    </font>
    <font>
      <sz val="8"/>
      <name val="Helvetica Neue"/>
      <family val="2"/>
    </font>
    <font>
      <sz val="12"/>
      <name val="Helvetica Neue"/>
      <family val="2"/>
    </font>
    <font>
      <u/>
      <sz val="9"/>
      <name val="Helvetica Neue"/>
      <family val="2"/>
    </font>
    <font>
      <sz val="9"/>
      <name val="Helvetica Neue"/>
      <family val="2"/>
    </font>
    <font>
      <b/>
      <sz val="10"/>
      <name val="Helvetica Neue"/>
      <family val="2"/>
    </font>
    <font>
      <b/>
      <sz val="8"/>
      <name val="Helvetica Neue"/>
      <family val="2"/>
    </font>
    <font>
      <b/>
      <i/>
      <sz val="10"/>
      <name val="Helvetica Neue"/>
      <family val="2"/>
    </font>
    <font>
      <b/>
      <i/>
      <sz val="12"/>
      <name val="Helvetica Neue"/>
      <family val="2"/>
    </font>
    <font>
      <sz val="12"/>
      <color indexed="8"/>
      <name val="Helvetica Neue"/>
      <family val="2"/>
    </font>
    <font>
      <b/>
      <i/>
      <sz val="16"/>
      <color indexed="10"/>
      <name val="Helvetica Neue"/>
      <family val="2"/>
    </font>
    <font>
      <sz val="8"/>
      <color indexed="22"/>
      <name val="Helvetica Neue"/>
      <family val="2"/>
    </font>
    <font>
      <b/>
      <i/>
      <sz val="12"/>
      <color indexed="10"/>
      <name val="Helvetica Neue"/>
      <family val="2"/>
    </font>
    <font>
      <b/>
      <sz val="10"/>
      <color indexed="10"/>
      <name val="Helvetica Neue"/>
      <family val="2"/>
    </font>
    <font>
      <sz val="8"/>
      <color indexed="55"/>
      <name val="Helvetica Neue"/>
      <family val="2"/>
    </font>
    <font>
      <sz val="10"/>
      <color indexed="8"/>
      <name val="Helvetica Neue"/>
      <family val="2"/>
    </font>
    <font>
      <b/>
      <sz val="8"/>
      <color indexed="9"/>
      <name val="Helvetica Neue"/>
      <family val="2"/>
    </font>
    <font>
      <sz val="8"/>
      <color indexed="8"/>
      <name val="Helvetica Neue"/>
      <family val="2"/>
    </font>
    <font>
      <sz val="10"/>
      <color indexed="10"/>
      <name val="Helvetica Neue"/>
      <family val="2"/>
    </font>
    <font>
      <sz val="10"/>
      <color indexed="22"/>
      <name val="Helvetica Neue"/>
      <family val="2"/>
    </font>
    <font>
      <sz val="10"/>
      <color indexed="51"/>
      <name val="Helvetica Neue"/>
      <family val="2"/>
    </font>
    <font>
      <sz val="8"/>
      <color indexed="51"/>
      <name val="Helvetica Neue"/>
      <family val="2"/>
    </font>
    <font>
      <b/>
      <sz val="8"/>
      <color indexed="51"/>
      <name val="Helvetica Neue"/>
      <family val="2"/>
    </font>
    <font>
      <sz val="11"/>
      <color indexed="8"/>
      <name val="Helvetica Neue"/>
      <family val="2"/>
    </font>
    <font>
      <b/>
      <sz val="12"/>
      <color indexed="8"/>
      <name val="Helvetica Neue"/>
      <family val="2"/>
    </font>
    <font>
      <b/>
      <sz val="10"/>
      <color indexed="8"/>
      <name val="Helvetica Neue"/>
      <family val="2"/>
    </font>
    <font>
      <b/>
      <sz val="10"/>
      <color indexed="9"/>
      <name val="Helvetica Neue"/>
      <family val="2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2"/>
      <color indexed="10"/>
      <name val="Calibri"/>
      <family val="2"/>
      <scheme val="minor"/>
    </font>
    <font>
      <sz val="8"/>
      <color indexed="22"/>
      <name val="Calibri"/>
      <family val="2"/>
      <scheme val="minor"/>
    </font>
    <font>
      <sz val="8"/>
      <color indexed="55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indexed="55"/>
      <name val="Calibri"/>
      <family val="2"/>
      <scheme val="minor"/>
    </font>
    <font>
      <sz val="10"/>
      <color indexed="9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theme="0" tint="-0.499984740745262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0"/>
      <color rgb="FF0000FF"/>
      <name val="Calibri"/>
      <family val="2"/>
      <scheme val="minor"/>
    </font>
    <font>
      <sz val="26"/>
      <color rgb="FF000000"/>
      <name val="Helvetica Neue"/>
      <family val="2"/>
    </font>
    <font>
      <sz val="20"/>
      <color rgb="FF000000"/>
      <name val="Helvetica Neue"/>
      <family val="2"/>
    </font>
    <font>
      <sz val="10"/>
      <color rgb="FFFF0000"/>
      <name val="Helvetica Neue"/>
      <family val="2"/>
    </font>
    <font>
      <sz val="10"/>
      <color rgb="FFFF0000"/>
      <name val="Calibri"/>
      <family val="2"/>
      <scheme val="minor"/>
    </font>
    <font>
      <b/>
      <sz val="16"/>
      <name val="Calibri"/>
      <family val="2"/>
      <scheme val="minor"/>
    </font>
    <font>
      <sz val="10"/>
      <color indexed="8"/>
      <name val="Calibri"/>
      <family val="1"/>
      <scheme val="minor"/>
    </font>
    <font>
      <b/>
      <sz val="8"/>
      <color theme="0" tint="-0.499984740745262"/>
      <name val="Calibri"/>
      <family val="2"/>
      <scheme val="minor"/>
    </font>
    <font>
      <b/>
      <sz val="11"/>
      <color indexed="10"/>
      <name val="Helvetica Neue"/>
      <family val="2"/>
    </font>
    <font>
      <b/>
      <sz val="11"/>
      <color rgb="FFFF0000"/>
      <name val="Helvetica Neue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4"/>
      <name val="Calibri"/>
      <family val="2"/>
      <scheme val="minor"/>
    </font>
    <font>
      <sz val="10"/>
      <name val="Helvetica Neue"/>
      <family val="2"/>
    </font>
    <font>
      <b/>
      <sz val="10"/>
      <name val="Helvetica Neue"/>
      <family val="2"/>
    </font>
    <font>
      <b/>
      <i/>
      <sz val="10"/>
      <color rgb="FFFF0000"/>
      <name val="Helvetica Neue"/>
      <family val="2"/>
    </font>
    <font>
      <sz val="8"/>
      <color rgb="FFFF0000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rgb="FF000000"/>
      </patternFill>
    </fill>
  </fills>
  <borders count="8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hair">
        <color auto="1"/>
      </left>
      <right style="medium">
        <color auto="1"/>
      </right>
      <top style="hair">
        <color indexed="22"/>
      </top>
      <bottom style="hair">
        <color indexed="22"/>
      </bottom>
      <diagonal/>
    </border>
    <border>
      <left/>
      <right/>
      <top style="hair">
        <color indexed="22"/>
      </top>
      <bottom style="hair">
        <color indexed="22"/>
      </bottom>
      <diagonal/>
    </border>
    <border>
      <left style="medium">
        <color auto="1"/>
      </left>
      <right style="hair">
        <color auto="1"/>
      </right>
      <top style="hair">
        <color indexed="22"/>
      </top>
      <bottom style="hair">
        <color indexed="22"/>
      </bottom>
      <diagonal/>
    </border>
    <border>
      <left style="hair">
        <color auto="1"/>
      </left>
      <right style="hair">
        <color auto="1"/>
      </right>
      <top style="hair">
        <color indexed="22"/>
      </top>
      <bottom style="hair">
        <color indexed="22"/>
      </bottom>
      <diagonal/>
    </border>
    <border>
      <left style="medium">
        <color auto="1"/>
      </left>
      <right style="medium">
        <color auto="1"/>
      </right>
      <top style="hair">
        <color indexed="22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indexed="22"/>
      </bottom>
      <diagonal/>
    </border>
    <border>
      <left style="hair">
        <color auto="1"/>
      </left>
      <right style="medium">
        <color auto="1"/>
      </right>
      <top/>
      <bottom style="hair">
        <color indexed="22"/>
      </bottom>
      <diagonal/>
    </border>
    <border>
      <left/>
      <right/>
      <top/>
      <bottom style="hair">
        <color indexed="22"/>
      </bottom>
      <diagonal/>
    </border>
    <border>
      <left style="medium">
        <color auto="1"/>
      </left>
      <right style="hair">
        <color auto="1"/>
      </right>
      <top/>
      <bottom style="hair">
        <color indexed="22"/>
      </bottom>
      <diagonal/>
    </border>
    <border>
      <left/>
      <right style="hair">
        <color auto="1"/>
      </right>
      <top/>
      <bottom style="hair">
        <color indexed="22"/>
      </bottom>
      <diagonal/>
    </border>
    <border>
      <left style="medium">
        <color auto="1"/>
      </left>
      <right style="medium">
        <color auto="1"/>
      </right>
      <top/>
      <bottom style="hair">
        <color indexed="22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dotted">
        <color indexed="22"/>
      </bottom>
      <diagonal/>
    </border>
    <border>
      <left/>
      <right style="thin">
        <color auto="1"/>
      </right>
      <top style="thin">
        <color auto="1"/>
      </top>
      <bottom style="dotted">
        <color indexed="22"/>
      </bottom>
      <diagonal/>
    </border>
    <border>
      <left/>
      <right/>
      <top style="dotted">
        <color indexed="22"/>
      </top>
      <bottom style="dotted">
        <color indexed="22"/>
      </bottom>
      <diagonal/>
    </border>
    <border>
      <left/>
      <right style="thin">
        <color auto="1"/>
      </right>
      <top style="dotted">
        <color indexed="22"/>
      </top>
      <bottom style="dotted">
        <color indexed="22"/>
      </bottom>
      <diagonal/>
    </border>
    <border>
      <left style="medium">
        <color auto="1"/>
      </left>
      <right/>
      <top style="hair">
        <color indexed="22"/>
      </top>
      <bottom style="medium">
        <color auto="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medium">
        <color indexed="10"/>
      </bottom>
      <diagonal/>
    </border>
    <border>
      <left style="hair">
        <color auto="1"/>
      </left>
      <right/>
      <top/>
      <bottom style="medium">
        <color indexed="10"/>
      </bottom>
      <diagonal/>
    </border>
    <border>
      <left style="hair">
        <color auto="1"/>
      </left>
      <right style="hair">
        <color auto="1"/>
      </right>
      <top style="medium">
        <color indexed="10"/>
      </top>
      <bottom style="hair">
        <color indexed="22"/>
      </bottom>
      <diagonal/>
    </border>
    <border>
      <left/>
      <right/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indexed="22"/>
      </bottom>
      <diagonal/>
    </border>
    <border>
      <left/>
      <right/>
      <top style="medium">
        <color auto="1"/>
      </top>
      <bottom style="hair">
        <color indexed="22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dotted">
        <color indexed="22"/>
      </bottom>
      <diagonal/>
    </border>
    <border>
      <left/>
      <right style="thin">
        <color auto="1"/>
      </right>
      <top style="medium">
        <color auto="1"/>
      </top>
      <bottom style="dotted">
        <color indexed="22"/>
      </bottom>
      <diagonal/>
    </border>
    <border>
      <left/>
      <right style="thin">
        <color auto="1"/>
      </right>
      <top style="hair">
        <color indexed="22"/>
      </top>
      <bottom style="hair">
        <color indexed="22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 style="hair">
        <color indexed="22"/>
      </top>
      <bottom style="medium">
        <color auto="1"/>
      </bottom>
      <diagonal/>
    </border>
    <border>
      <left/>
      <right/>
      <top style="dotted">
        <color indexed="22"/>
      </top>
      <bottom style="medium">
        <color auto="1"/>
      </bottom>
      <diagonal/>
    </border>
    <border>
      <left/>
      <right style="thin">
        <color auto="1"/>
      </right>
      <top style="dotted">
        <color indexed="22"/>
      </top>
      <bottom style="medium">
        <color auto="1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23">
    <xf numFmtId="0" fontId="0" fillId="0" borderId="0"/>
    <xf numFmtId="0" fontId="3" fillId="3" borderId="1" applyNumberFormat="0" applyFont="0" applyAlignment="0" applyProtection="0"/>
    <xf numFmtId="0" fontId="4" fillId="5" borderId="2" applyNumberFormat="0" applyAlignment="0" applyProtection="0"/>
    <xf numFmtId="0" fontId="5" fillId="6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2" borderId="2" applyNumberFormat="0" applyAlignment="0" applyProtection="0"/>
    <xf numFmtId="0" fontId="8" fillId="7" borderId="3" applyNumberFormat="0" applyAlignment="0" applyProtection="0"/>
    <xf numFmtId="0" fontId="9" fillId="0" borderId="4" applyNumberFormat="0" applyFill="0" applyAlignment="0" applyProtection="0"/>
    <xf numFmtId="0" fontId="10" fillId="4" borderId="0" applyNumberFormat="0" applyBorder="0" applyAlignment="0" applyProtection="0"/>
    <xf numFmtId="0" fontId="3" fillId="0" borderId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4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0" fontId="15" fillId="5" borderId="8" applyNumberFormat="0" applyAlignment="0" applyProtection="0"/>
    <xf numFmtId="44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</cellStyleXfs>
  <cellXfs count="415">
    <xf numFmtId="0" fontId="0" fillId="0" borderId="0" xfId="0"/>
    <xf numFmtId="0" fontId="49" fillId="0" borderId="0" xfId="0" applyFont="1"/>
    <xf numFmtId="165" fontId="53" fillId="8" borderId="0" xfId="0" applyNumberFormat="1" applyFont="1" applyFill="1"/>
    <xf numFmtId="0" fontId="49" fillId="8" borderId="0" xfId="0" applyFont="1" applyFill="1"/>
    <xf numFmtId="165" fontId="54" fillId="8" borderId="0" xfId="0" applyNumberFormat="1" applyFont="1" applyFill="1"/>
    <xf numFmtId="165" fontId="49" fillId="8" borderId="0" xfId="0" applyNumberFormat="1" applyFont="1" applyFill="1"/>
    <xf numFmtId="49" fontId="50" fillId="8" borderId="0" xfId="0" applyNumberFormat="1" applyFont="1" applyFill="1"/>
    <xf numFmtId="14" fontId="51" fillId="8" borderId="0" xfId="0" applyNumberFormat="1" applyFont="1" applyFill="1" applyAlignment="1">
      <alignment horizontal="right"/>
    </xf>
    <xf numFmtId="0" fontId="55" fillId="8" borderId="0" xfId="0" applyFont="1" applyFill="1" applyAlignment="1">
      <alignment horizontal="left"/>
    </xf>
    <xf numFmtId="165" fontId="56" fillId="8" borderId="0" xfId="0" applyNumberFormat="1" applyFont="1" applyFill="1" applyAlignment="1">
      <alignment horizontal="right"/>
    </xf>
    <xf numFmtId="165" fontId="57" fillId="8" borderId="0" xfId="0" applyNumberFormat="1" applyFont="1" applyFill="1"/>
    <xf numFmtId="0" fontId="51" fillId="8" borderId="0" xfId="0" applyFont="1" applyFill="1" applyAlignment="1">
      <alignment horizontal="right"/>
    </xf>
    <xf numFmtId="0" fontId="49" fillId="8" borderId="0" xfId="0" applyFont="1" applyFill="1" applyAlignment="1">
      <alignment horizontal="right"/>
    </xf>
    <xf numFmtId="0" fontId="58" fillId="8" borderId="0" xfId="0" applyFont="1" applyFill="1" applyAlignment="1">
      <alignment horizontal="right" vertical="center"/>
    </xf>
    <xf numFmtId="165" fontId="59" fillId="9" borderId="22" xfId="0" applyNumberFormat="1" applyFont="1" applyFill="1" applyBorder="1"/>
    <xf numFmtId="165" fontId="59" fillId="8" borderId="0" xfId="0" applyNumberFormat="1" applyFont="1" applyFill="1"/>
    <xf numFmtId="165" fontId="49" fillId="10" borderId="0" xfId="0" applyNumberFormat="1" applyFont="1" applyFill="1"/>
    <xf numFmtId="165" fontId="59" fillId="10" borderId="0" xfId="0" applyNumberFormat="1" applyFont="1" applyFill="1"/>
    <xf numFmtId="165" fontId="60" fillId="11" borderId="23" xfId="0" applyNumberFormat="1" applyFont="1" applyFill="1" applyBorder="1"/>
    <xf numFmtId="165" fontId="59" fillId="11" borderId="22" xfId="0" applyNumberFormat="1" applyFont="1" applyFill="1" applyBorder="1"/>
    <xf numFmtId="0" fontId="53" fillId="8" borderId="0" xfId="0" applyFont="1" applyFill="1"/>
    <xf numFmtId="0" fontId="49" fillId="8" borderId="0" xfId="0" applyFont="1" applyFill="1" applyAlignment="1">
      <alignment horizontal="left"/>
    </xf>
    <xf numFmtId="165" fontId="49" fillId="9" borderId="0" xfId="0" applyNumberFormat="1" applyFont="1" applyFill="1"/>
    <xf numFmtId="165" fontId="49" fillId="9" borderId="24" xfId="0" applyNumberFormat="1" applyFont="1" applyFill="1" applyBorder="1"/>
    <xf numFmtId="165" fontId="49" fillId="11" borderId="25" xfId="0" applyNumberFormat="1" applyFont="1" applyFill="1" applyBorder="1"/>
    <xf numFmtId="165" fontId="49" fillId="11" borderId="0" xfId="0" applyNumberFormat="1" applyFont="1" applyFill="1"/>
    <xf numFmtId="165" fontId="49" fillId="11" borderId="24" xfId="0" applyNumberFormat="1" applyFont="1" applyFill="1" applyBorder="1"/>
    <xf numFmtId="3" fontId="52" fillId="8" borderId="0" xfId="0" applyNumberFormat="1" applyFont="1" applyFill="1"/>
    <xf numFmtId="3" fontId="61" fillId="8" borderId="0" xfId="0" applyNumberFormat="1" applyFont="1" applyFill="1"/>
    <xf numFmtId="165" fontId="58" fillId="13" borderId="26" xfId="0" applyNumberFormat="1" applyFont="1" applyFill="1" applyBorder="1"/>
    <xf numFmtId="0" fontId="61" fillId="8" borderId="0" xfId="0" applyFont="1" applyFill="1"/>
    <xf numFmtId="0" fontId="52" fillId="8" borderId="0" xfId="0" applyFont="1" applyFill="1"/>
    <xf numFmtId="165" fontId="59" fillId="0" borderId="30" xfId="0" applyNumberFormat="1" applyFont="1" applyBorder="1" applyProtection="1">
      <protection locked="0"/>
    </xf>
    <xf numFmtId="0" fontId="53" fillId="15" borderId="0" xfId="0" applyFont="1" applyFill="1" applyAlignment="1">
      <alignment horizontal="center"/>
    </xf>
    <xf numFmtId="165" fontId="52" fillId="8" borderId="31" xfId="0" applyNumberFormat="1" applyFont="1" applyFill="1" applyBorder="1" applyAlignment="1">
      <alignment horizontal="center"/>
    </xf>
    <xf numFmtId="0" fontId="53" fillId="8" borderId="0" xfId="0" applyFont="1" applyFill="1" applyAlignment="1">
      <alignment horizontal="center"/>
    </xf>
    <xf numFmtId="0" fontId="53" fillId="8" borderId="0" xfId="0" applyFont="1" applyFill="1" applyAlignment="1">
      <alignment horizontal="left"/>
    </xf>
    <xf numFmtId="165" fontId="53" fillId="8" borderId="10" xfId="0" applyNumberFormat="1" applyFont="1" applyFill="1" applyBorder="1"/>
    <xf numFmtId="168" fontId="49" fillId="8" borderId="13" xfId="0" applyNumberFormat="1" applyFont="1" applyFill="1" applyBorder="1" applyAlignment="1">
      <alignment horizontal="right"/>
    </xf>
    <xf numFmtId="165" fontId="53" fillId="8" borderId="18" xfId="0" applyNumberFormat="1" applyFont="1" applyFill="1" applyBorder="1"/>
    <xf numFmtId="0" fontId="49" fillId="8" borderId="33" xfId="0" applyFont="1" applyFill="1" applyBorder="1"/>
    <xf numFmtId="165" fontId="52" fillId="8" borderId="0" xfId="0" applyNumberFormat="1" applyFont="1" applyFill="1" applyAlignment="1">
      <alignment horizontal="center"/>
    </xf>
    <xf numFmtId="3" fontId="49" fillId="8" borderId="0" xfId="0" applyNumberFormat="1" applyFont="1" applyFill="1"/>
    <xf numFmtId="165" fontId="53" fillId="8" borderId="34" xfId="0" applyNumberFormat="1" applyFont="1" applyFill="1" applyBorder="1"/>
    <xf numFmtId="6" fontId="61" fillId="8" borderId="33" xfId="0" applyNumberFormat="1" applyFont="1" applyFill="1" applyBorder="1" applyAlignment="1">
      <alignment horizontal="right"/>
    </xf>
    <xf numFmtId="165" fontId="49" fillId="8" borderId="15" xfId="0" applyNumberFormat="1" applyFont="1" applyFill="1" applyBorder="1" applyAlignment="1">
      <alignment horizontal="center"/>
    </xf>
    <xf numFmtId="3" fontId="53" fillId="8" borderId="0" xfId="0" applyNumberFormat="1" applyFont="1" applyFill="1"/>
    <xf numFmtId="165" fontId="53" fillId="0" borderId="33" xfId="0" applyNumberFormat="1" applyFont="1" applyBorder="1"/>
    <xf numFmtId="165" fontId="53" fillId="8" borderId="33" xfId="0" applyNumberFormat="1" applyFont="1" applyFill="1" applyBorder="1" applyAlignment="1">
      <alignment horizontal="right"/>
    </xf>
    <xf numFmtId="165" fontId="49" fillId="8" borderId="0" xfId="0" applyNumberFormat="1" applyFont="1" applyFill="1" applyAlignment="1">
      <alignment horizontal="right"/>
    </xf>
    <xf numFmtId="9" fontId="49" fillId="8" borderId="15" xfId="0" applyNumberFormat="1" applyFont="1" applyFill="1" applyBorder="1" applyAlignment="1">
      <alignment horizontal="center"/>
    </xf>
    <xf numFmtId="165" fontId="53" fillId="8" borderId="33" xfId="0" applyNumberFormat="1" applyFont="1" applyFill="1" applyBorder="1"/>
    <xf numFmtId="165" fontId="53" fillId="8" borderId="9" xfId="0" applyNumberFormat="1" applyFont="1" applyFill="1" applyBorder="1"/>
    <xf numFmtId="165" fontId="53" fillId="8" borderId="11" xfId="0" applyNumberFormat="1" applyFont="1" applyFill="1" applyBorder="1"/>
    <xf numFmtId="165" fontId="53" fillId="8" borderId="12" xfId="0" applyNumberFormat="1" applyFont="1" applyFill="1" applyBorder="1"/>
    <xf numFmtId="165" fontId="53" fillId="0" borderId="0" xfId="0" applyNumberFormat="1" applyFont="1"/>
    <xf numFmtId="165" fontId="49" fillId="0" borderId="0" xfId="0" applyNumberFormat="1" applyFont="1"/>
    <xf numFmtId="0" fontId="53" fillId="0" borderId="0" xfId="0" applyFont="1" applyAlignment="1">
      <alignment horizontal="center"/>
    </xf>
    <xf numFmtId="0" fontId="49" fillId="0" borderId="0" xfId="0" applyFont="1" applyAlignment="1">
      <alignment horizontal="left"/>
    </xf>
    <xf numFmtId="0" fontId="53" fillId="0" borderId="0" xfId="0" applyFont="1"/>
    <xf numFmtId="165" fontId="49" fillId="9" borderId="32" xfId="0" applyNumberFormat="1" applyFont="1" applyFill="1" applyBorder="1"/>
    <xf numFmtId="165" fontId="53" fillId="8" borderId="25" xfId="0" applyNumberFormat="1" applyFont="1" applyFill="1" applyBorder="1"/>
    <xf numFmtId="0" fontId="61" fillId="15" borderId="35" xfId="0" applyFont="1" applyFill="1" applyBorder="1" applyAlignment="1">
      <alignment horizontal="center" vertical="top"/>
    </xf>
    <xf numFmtId="0" fontId="52" fillId="8" borderId="0" xfId="0" applyFont="1" applyFill="1" applyAlignment="1">
      <alignment vertical="top"/>
    </xf>
    <xf numFmtId="0" fontId="54" fillId="8" borderId="0" xfId="0" applyFont="1" applyFill="1" applyAlignment="1">
      <alignment vertical="center"/>
    </xf>
    <xf numFmtId="0" fontId="52" fillId="0" borderId="0" xfId="0" applyFont="1"/>
    <xf numFmtId="0" fontId="54" fillId="8" borderId="0" xfId="0" applyFont="1" applyFill="1" applyAlignment="1">
      <alignment horizontal="left" vertical="center"/>
    </xf>
    <xf numFmtId="168" fontId="49" fillId="8" borderId="10" xfId="0" applyNumberFormat="1" applyFont="1" applyFill="1" applyBorder="1" applyAlignment="1">
      <alignment horizontal="right"/>
    </xf>
    <xf numFmtId="165" fontId="52" fillId="9" borderId="32" xfId="0" applyNumberFormat="1" applyFont="1" applyFill="1" applyBorder="1" applyAlignment="1">
      <alignment horizontal="center"/>
    </xf>
    <xf numFmtId="165" fontId="58" fillId="0" borderId="36" xfId="0" applyNumberFormat="1" applyFont="1" applyBorder="1" applyProtection="1">
      <protection locked="0"/>
    </xf>
    <xf numFmtId="165" fontId="49" fillId="16" borderId="37" xfId="0" applyNumberFormat="1" applyFont="1" applyFill="1" applyBorder="1"/>
    <xf numFmtId="165" fontId="49" fillId="16" borderId="38" xfId="0" applyNumberFormat="1" applyFont="1" applyFill="1" applyBorder="1"/>
    <xf numFmtId="0" fontId="61" fillId="15" borderId="0" xfId="0" applyFont="1" applyFill="1" applyAlignment="1">
      <alignment horizontal="center" vertical="top"/>
    </xf>
    <xf numFmtId="165" fontId="62" fillId="8" borderId="32" xfId="0" applyNumberFormat="1" applyFont="1" applyFill="1" applyBorder="1" applyAlignment="1">
      <alignment horizontal="center" vertical="center" wrapText="1"/>
    </xf>
    <xf numFmtId="0" fontId="52" fillId="0" borderId="22" xfId="0" applyFont="1" applyBorder="1" applyAlignment="1" applyProtection="1">
      <alignment horizontal="center" vertical="center" wrapText="1"/>
      <protection locked="0"/>
    </xf>
    <xf numFmtId="0" fontId="61" fillId="8" borderId="0" xfId="0" applyFont="1" applyFill="1" applyAlignment="1">
      <alignment vertical="top"/>
    </xf>
    <xf numFmtId="0" fontId="61" fillId="0" borderId="0" xfId="0" applyFont="1"/>
    <xf numFmtId="0" fontId="52" fillId="8" borderId="17" xfId="0" applyFont="1" applyFill="1" applyBorder="1" applyAlignment="1">
      <alignment horizontal="left" vertical="top"/>
    </xf>
    <xf numFmtId="165" fontId="62" fillId="9" borderId="39" xfId="0" applyNumberFormat="1" applyFont="1" applyFill="1" applyBorder="1" applyAlignment="1">
      <alignment horizontal="center" vertical="center" wrapText="1"/>
    </xf>
    <xf numFmtId="165" fontId="62" fillId="0" borderId="17" xfId="0" applyNumberFormat="1" applyFont="1" applyBorder="1" applyAlignment="1">
      <alignment horizontal="center" vertical="top" wrapText="1"/>
    </xf>
    <xf numFmtId="165" fontId="63" fillId="14" borderId="17" xfId="0" applyNumberFormat="1" applyFont="1" applyFill="1" applyBorder="1" applyAlignment="1">
      <alignment horizontal="center" vertical="top" wrapText="1"/>
    </xf>
    <xf numFmtId="165" fontId="64" fillId="0" borderId="13" xfId="0" applyNumberFormat="1" applyFont="1" applyBorder="1" applyAlignment="1">
      <alignment horizontal="center" vertical="top" wrapText="1"/>
    </xf>
    <xf numFmtId="165" fontId="52" fillId="11" borderId="39" xfId="0" applyNumberFormat="1" applyFont="1" applyFill="1" applyBorder="1" applyAlignment="1" applyProtection="1">
      <alignment horizontal="center" vertical="center" wrapText="1"/>
      <protection locked="0"/>
    </xf>
    <xf numFmtId="165" fontId="52" fillId="11" borderId="40" xfId="0" applyNumberFormat="1" applyFont="1" applyFill="1" applyBorder="1" applyAlignment="1">
      <alignment horizontal="center" vertical="center"/>
    </xf>
    <xf numFmtId="165" fontId="52" fillId="11" borderId="40" xfId="0" applyNumberFormat="1" applyFont="1" applyFill="1" applyBorder="1" applyAlignment="1">
      <alignment horizontal="center" vertical="center" wrapText="1"/>
    </xf>
    <xf numFmtId="165" fontId="52" fillId="16" borderId="40" xfId="0" applyNumberFormat="1" applyFont="1" applyFill="1" applyBorder="1" applyAlignment="1" applyProtection="1">
      <alignment horizontal="center" vertical="center" wrapText="1"/>
      <protection locked="0"/>
    </xf>
    <xf numFmtId="165" fontId="52" fillId="16" borderId="40" xfId="0" applyNumberFormat="1" applyFont="1" applyFill="1" applyBorder="1" applyAlignment="1">
      <alignment horizontal="center" vertical="center" wrapText="1"/>
    </xf>
    <xf numFmtId="165" fontId="58" fillId="13" borderId="42" xfId="0" applyNumberFormat="1" applyFont="1" applyFill="1" applyBorder="1"/>
    <xf numFmtId="165" fontId="58" fillId="13" borderId="43" xfId="0" applyNumberFormat="1" applyFont="1" applyFill="1" applyBorder="1"/>
    <xf numFmtId="165" fontId="58" fillId="0" borderId="44" xfId="0" applyNumberFormat="1" applyFont="1" applyBorder="1"/>
    <xf numFmtId="165" fontId="62" fillId="10" borderId="44" xfId="0" applyNumberFormat="1" applyFont="1" applyFill="1" applyBorder="1"/>
    <xf numFmtId="165" fontId="58" fillId="0" borderId="45" xfId="0" applyNumberFormat="1" applyFont="1" applyBorder="1" applyProtection="1">
      <protection locked="0"/>
    </xf>
    <xf numFmtId="165" fontId="58" fillId="0" borderId="46" xfId="0" applyNumberFormat="1" applyFont="1" applyBorder="1" applyProtection="1">
      <protection locked="0"/>
    </xf>
    <xf numFmtId="165" fontId="58" fillId="0" borderId="42" xfId="0" applyNumberFormat="1" applyFont="1" applyBorder="1" applyProtection="1">
      <protection locked="0"/>
    </xf>
    <xf numFmtId="165" fontId="59" fillId="13" borderId="47" xfId="0" applyNumberFormat="1" applyFont="1" applyFill="1" applyBorder="1"/>
    <xf numFmtId="165" fontId="62" fillId="13" borderId="42" xfId="0" applyNumberFormat="1" applyFont="1" applyFill="1" applyBorder="1"/>
    <xf numFmtId="165" fontId="62" fillId="13" borderId="43" xfId="0" applyNumberFormat="1" applyFont="1" applyFill="1" applyBorder="1"/>
    <xf numFmtId="0" fontId="61" fillId="8" borderId="15" xfId="0" applyFont="1" applyFill="1" applyBorder="1" applyAlignment="1">
      <alignment horizontal="left" vertical="top"/>
    </xf>
    <xf numFmtId="0" fontId="61" fillId="8" borderId="15" xfId="0" applyFont="1" applyFill="1" applyBorder="1" applyAlignment="1">
      <alignment horizontal="center" vertical="center"/>
    </xf>
    <xf numFmtId="0" fontId="53" fillId="10" borderId="48" xfId="0" applyFont="1" applyFill="1" applyBorder="1"/>
    <xf numFmtId="0" fontId="49" fillId="10" borderId="49" xfId="0" applyFont="1" applyFill="1" applyBorder="1"/>
    <xf numFmtId="0" fontId="53" fillId="10" borderId="50" xfId="0" applyFont="1" applyFill="1" applyBorder="1"/>
    <xf numFmtId="0" fontId="49" fillId="10" borderId="51" xfId="0" applyFont="1" applyFill="1" applyBorder="1"/>
    <xf numFmtId="167" fontId="49" fillId="10" borderId="51" xfId="0" applyNumberFormat="1" applyFont="1" applyFill="1" applyBorder="1" applyAlignment="1">
      <alignment horizontal="left"/>
    </xf>
    <xf numFmtId="0" fontId="53" fillId="10" borderId="52" xfId="0" applyFont="1" applyFill="1" applyBorder="1"/>
    <xf numFmtId="0" fontId="49" fillId="10" borderId="53" xfId="0" applyFont="1" applyFill="1" applyBorder="1"/>
    <xf numFmtId="6" fontId="52" fillId="8" borderId="33" xfId="0" applyNumberFormat="1" applyFont="1" applyFill="1" applyBorder="1" applyAlignment="1">
      <alignment horizontal="right"/>
    </xf>
    <xf numFmtId="3" fontId="52" fillId="8" borderId="0" xfId="0" applyNumberFormat="1" applyFont="1" applyFill="1" applyAlignment="1">
      <alignment horizontal="center"/>
    </xf>
    <xf numFmtId="0" fontId="52" fillId="8" borderId="0" xfId="0" applyFont="1" applyFill="1" applyAlignment="1">
      <alignment horizontal="center"/>
    </xf>
    <xf numFmtId="0" fontId="18" fillId="0" borderId="54" xfId="0" applyFont="1" applyBorder="1" applyProtection="1">
      <protection locked="0"/>
    </xf>
    <xf numFmtId="165" fontId="49" fillId="18" borderId="15" xfId="0" applyNumberFormat="1" applyFont="1" applyFill="1" applyBorder="1" applyAlignment="1" applyProtection="1">
      <alignment horizontal="center"/>
      <protection locked="0"/>
    </xf>
    <xf numFmtId="165" fontId="61" fillId="8" borderId="0" xfId="0" applyNumberFormat="1" applyFont="1" applyFill="1" applyAlignment="1">
      <alignment horizontal="center" vertical="top"/>
    </xf>
    <xf numFmtId="165" fontId="61" fillId="8" borderId="15" xfId="0" applyNumberFormat="1" applyFont="1" applyFill="1" applyBorder="1" applyAlignment="1">
      <alignment horizontal="center" vertical="top"/>
    </xf>
    <xf numFmtId="165" fontId="61" fillId="8" borderId="0" xfId="0" applyNumberFormat="1" applyFont="1" applyFill="1" applyAlignment="1">
      <alignment horizontal="left"/>
    </xf>
    <xf numFmtId="165" fontId="61" fillId="8" borderId="0" xfId="0" applyNumberFormat="1" applyFont="1" applyFill="1" applyAlignment="1">
      <alignment horizontal="right" vertical="top"/>
    </xf>
    <xf numFmtId="165" fontId="65" fillId="19" borderId="56" xfId="0" applyNumberFormat="1" applyFont="1" applyFill="1" applyBorder="1"/>
    <xf numFmtId="165" fontId="53" fillId="19" borderId="57" xfId="0" applyNumberFormat="1" applyFont="1" applyFill="1" applyBorder="1"/>
    <xf numFmtId="165" fontId="49" fillId="19" borderId="15" xfId="0" applyNumberFormat="1" applyFont="1" applyFill="1" applyBorder="1" applyAlignment="1" applyProtection="1">
      <alignment horizontal="center"/>
      <protection locked="0"/>
    </xf>
    <xf numFmtId="165" fontId="65" fillId="17" borderId="56" xfId="0" applyNumberFormat="1" applyFont="1" applyFill="1" applyBorder="1"/>
    <xf numFmtId="165" fontId="53" fillId="17" borderId="57" xfId="0" applyNumberFormat="1" applyFont="1" applyFill="1" applyBorder="1"/>
    <xf numFmtId="165" fontId="49" fillId="17" borderId="16" xfId="0" applyNumberFormat="1" applyFont="1" applyFill="1" applyBorder="1" applyAlignment="1" applyProtection="1">
      <alignment horizontal="center"/>
      <protection locked="0"/>
    </xf>
    <xf numFmtId="165" fontId="65" fillId="15" borderId="56" xfId="0" applyNumberFormat="1" applyFont="1" applyFill="1" applyBorder="1"/>
    <xf numFmtId="165" fontId="53" fillId="15" borderId="57" xfId="0" applyNumberFormat="1" applyFont="1" applyFill="1" applyBorder="1"/>
    <xf numFmtId="165" fontId="52" fillId="8" borderId="10" xfId="0" applyNumberFormat="1" applyFont="1" applyFill="1" applyBorder="1"/>
    <xf numFmtId="165" fontId="52" fillId="0" borderId="0" xfId="0" applyNumberFormat="1" applyFont="1"/>
    <xf numFmtId="165" fontId="52" fillId="8" borderId="0" xfId="0" applyNumberFormat="1" applyFont="1" applyFill="1"/>
    <xf numFmtId="165" fontId="52" fillId="8" borderId="0" xfId="0" applyNumberFormat="1" applyFont="1" applyFill="1" applyAlignment="1">
      <alignment horizontal="right"/>
    </xf>
    <xf numFmtId="0" fontId="66" fillId="8" borderId="0" xfId="0" applyFont="1" applyFill="1" applyAlignment="1">
      <alignment horizontal="left"/>
    </xf>
    <xf numFmtId="165" fontId="52" fillId="9" borderId="15" xfId="0" applyNumberFormat="1" applyFont="1" applyFill="1" applyBorder="1" applyAlignment="1">
      <alignment horizontal="center" wrapText="1"/>
    </xf>
    <xf numFmtId="165" fontId="67" fillId="9" borderId="15" xfId="0" applyNumberFormat="1" applyFont="1" applyFill="1" applyBorder="1" applyAlignment="1">
      <alignment horizontal="center" wrapText="1"/>
    </xf>
    <xf numFmtId="165" fontId="52" fillId="0" borderId="15" xfId="0" applyNumberFormat="1" applyFont="1" applyBorder="1" applyAlignment="1">
      <alignment horizontal="center" wrapText="1"/>
    </xf>
    <xf numFmtId="165" fontId="62" fillId="0" borderId="15" xfId="0" applyNumberFormat="1" applyFont="1" applyBorder="1" applyAlignment="1">
      <alignment horizontal="center" wrapText="1"/>
    </xf>
    <xf numFmtId="165" fontId="63" fillId="14" borderId="15" xfId="0" applyNumberFormat="1" applyFont="1" applyFill="1" applyBorder="1" applyAlignment="1">
      <alignment horizontal="center" wrapText="1"/>
    </xf>
    <xf numFmtId="165" fontId="64" fillId="0" borderId="15" xfId="0" applyNumberFormat="1" applyFont="1" applyBorder="1" applyAlignment="1">
      <alignment horizontal="center" wrapText="1"/>
    </xf>
    <xf numFmtId="165" fontId="52" fillId="11" borderId="15" xfId="0" applyNumberFormat="1" applyFont="1" applyFill="1" applyBorder="1" applyAlignment="1" applyProtection="1">
      <alignment horizontal="center" wrapText="1"/>
      <protection locked="0"/>
    </xf>
    <xf numFmtId="165" fontId="52" fillId="11" borderId="15" xfId="0" applyNumberFormat="1" applyFont="1" applyFill="1" applyBorder="1" applyAlignment="1">
      <alignment horizontal="center"/>
    </xf>
    <xf numFmtId="165" fontId="52" fillId="11" borderId="15" xfId="0" applyNumberFormat="1" applyFont="1" applyFill="1" applyBorder="1" applyAlignment="1">
      <alignment horizontal="center" wrapText="1"/>
    </xf>
    <xf numFmtId="165" fontId="67" fillId="11" borderId="15" xfId="0" applyNumberFormat="1" applyFont="1" applyFill="1" applyBorder="1" applyAlignment="1">
      <alignment horizontal="center" wrapText="1"/>
    </xf>
    <xf numFmtId="165" fontId="52" fillId="16" borderId="15" xfId="0" applyNumberFormat="1" applyFont="1" applyFill="1" applyBorder="1" applyAlignment="1" applyProtection="1">
      <alignment horizontal="center" wrapText="1"/>
      <protection locked="0"/>
    </xf>
    <xf numFmtId="165" fontId="52" fillId="16" borderId="15" xfId="0" applyNumberFormat="1" applyFont="1" applyFill="1" applyBorder="1" applyAlignment="1">
      <alignment horizontal="center" wrapText="1"/>
    </xf>
    <xf numFmtId="165" fontId="67" fillId="12" borderId="15" xfId="0" applyNumberFormat="1" applyFont="1" applyFill="1" applyBorder="1" applyAlignment="1">
      <alignment horizontal="center" wrapText="1"/>
    </xf>
    <xf numFmtId="0" fontId="52" fillId="0" borderId="15" xfId="0" applyFont="1" applyBorder="1" applyAlignment="1" applyProtection="1">
      <alignment horizontal="center" wrapText="1"/>
      <protection locked="0"/>
    </xf>
    <xf numFmtId="165" fontId="52" fillId="20" borderId="15" xfId="0" applyNumberFormat="1" applyFont="1" applyFill="1" applyBorder="1"/>
    <xf numFmtId="165" fontId="52" fillId="20" borderId="57" xfId="0" applyNumberFormat="1" applyFont="1" applyFill="1" applyBorder="1" applyAlignment="1">
      <alignment horizontal="center"/>
    </xf>
    <xf numFmtId="165" fontId="63" fillId="20" borderId="57" xfId="0" applyNumberFormat="1" applyFont="1" applyFill="1" applyBorder="1" applyAlignment="1">
      <alignment horizontal="center"/>
    </xf>
    <xf numFmtId="165" fontId="68" fillId="15" borderId="58" xfId="0" applyNumberFormat="1" applyFont="1" applyFill="1" applyBorder="1" applyAlignment="1">
      <alignment horizontal="center" vertical="center" wrapText="1"/>
    </xf>
    <xf numFmtId="165" fontId="68" fillId="15" borderId="59" xfId="0" applyNumberFormat="1" applyFont="1" applyFill="1" applyBorder="1" applyAlignment="1">
      <alignment horizontal="center" vertical="center"/>
    </xf>
    <xf numFmtId="165" fontId="68" fillId="15" borderId="15" xfId="0" applyNumberFormat="1" applyFont="1" applyFill="1" applyBorder="1" applyAlignment="1">
      <alignment horizontal="center" wrapText="1"/>
    </xf>
    <xf numFmtId="165" fontId="68" fillId="15" borderId="15" xfId="0" applyNumberFormat="1" applyFont="1" applyFill="1" applyBorder="1" applyAlignment="1">
      <alignment horizontal="center"/>
    </xf>
    <xf numFmtId="165" fontId="69" fillId="0" borderId="36" xfId="0" applyNumberFormat="1" applyFont="1" applyBorder="1" applyProtection="1">
      <protection locked="0"/>
    </xf>
    <xf numFmtId="165" fontId="69" fillId="0" borderId="60" xfId="0" applyNumberFormat="1" applyFont="1" applyBorder="1"/>
    <xf numFmtId="165" fontId="70" fillId="8" borderId="25" xfId="0" applyNumberFormat="1" applyFont="1" applyFill="1" applyBorder="1"/>
    <xf numFmtId="165" fontId="70" fillId="8" borderId="24" xfId="0" applyNumberFormat="1" applyFont="1" applyFill="1" applyBorder="1"/>
    <xf numFmtId="165" fontId="68" fillId="20" borderId="15" xfId="0" applyNumberFormat="1" applyFont="1" applyFill="1" applyBorder="1"/>
    <xf numFmtId="165" fontId="71" fillId="0" borderId="15" xfId="0" applyNumberFormat="1" applyFont="1" applyBorder="1" applyAlignment="1">
      <alignment horizontal="center" wrapText="1"/>
    </xf>
    <xf numFmtId="165" fontId="72" fillId="0" borderId="47" xfId="0" applyNumberFormat="1" applyFont="1" applyBorder="1" applyProtection="1">
      <protection locked="0"/>
    </xf>
    <xf numFmtId="165" fontId="17" fillId="8" borderId="18" xfId="0" applyNumberFormat="1" applyFont="1" applyFill="1" applyBorder="1" applyAlignment="1">
      <alignment horizontal="center" vertical="center" wrapText="1"/>
    </xf>
    <xf numFmtId="165" fontId="49" fillId="0" borderId="42" xfId="0" applyNumberFormat="1" applyFont="1" applyBorder="1" applyProtection="1">
      <protection locked="0"/>
    </xf>
    <xf numFmtId="165" fontId="49" fillId="0" borderId="28" xfId="0" applyNumberFormat="1" applyFont="1" applyBorder="1" applyProtection="1">
      <protection locked="0"/>
    </xf>
    <xf numFmtId="165" fontId="53" fillId="8" borderId="0" xfId="0" applyNumberFormat="1" applyFont="1" applyFill="1" applyAlignment="1">
      <alignment horizontal="left"/>
    </xf>
    <xf numFmtId="165" fontId="52" fillId="0" borderId="61" xfId="0" applyNumberFormat="1" applyFont="1" applyBorder="1"/>
    <xf numFmtId="0" fontId="49" fillId="0" borderId="61" xfId="0" applyFont="1" applyBorder="1"/>
    <xf numFmtId="165" fontId="52" fillId="0" borderId="63" xfId="0" applyNumberFormat="1" applyFont="1" applyBorder="1"/>
    <xf numFmtId="0" fontId="49" fillId="0" borderId="63" xfId="0" applyFont="1" applyBorder="1"/>
    <xf numFmtId="165" fontId="49" fillId="21" borderId="21" xfId="0" applyNumberFormat="1" applyFont="1" applyFill="1" applyBorder="1" applyAlignment="1">
      <alignment horizontal="center"/>
    </xf>
    <xf numFmtId="165" fontId="49" fillId="21" borderId="15" xfId="0" applyNumberFormat="1" applyFont="1" applyFill="1" applyBorder="1" applyAlignment="1">
      <alignment horizontal="center"/>
    </xf>
    <xf numFmtId="166" fontId="49" fillId="21" borderId="15" xfId="0" applyNumberFormat="1" applyFont="1" applyFill="1" applyBorder="1" applyAlignment="1">
      <alignment horizontal="center"/>
    </xf>
    <xf numFmtId="165" fontId="70" fillId="8" borderId="0" xfId="0" applyNumberFormat="1" applyFont="1" applyFill="1"/>
    <xf numFmtId="165" fontId="70" fillId="8" borderId="34" xfId="0" applyNumberFormat="1" applyFont="1" applyFill="1" applyBorder="1" applyAlignment="1">
      <alignment horizontal="right"/>
    </xf>
    <xf numFmtId="0" fontId="49" fillId="22" borderId="65" xfId="0" applyFont="1" applyFill="1" applyBorder="1" applyAlignment="1">
      <alignment horizontal="center"/>
    </xf>
    <xf numFmtId="165" fontId="49" fillId="22" borderId="65" xfId="0" applyNumberFormat="1" applyFont="1" applyFill="1" applyBorder="1" applyAlignment="1">
      <alignment horizontal="center"/>
    </xf>
    <xf numFmtId="0" fontId="19" fillId="8" borderId="0" xfId="0" applyFont="1" applyFill="1"/>
    <xf numFmtId="0" fontId="19" fillId="0" borderId="0" xfId="0" applyFont="1"/>
    <xf numFmtId="0" fontId="73" fillId="0" borderId="0" xfId="0" applyFont="1" applyAlignment="1">
      <alignment horizontal="left" vertical="center"/>
    </xf>
    <xf numFmtId="0" fontId="20" fillId="8" borderId="0" xfId="0" applyFont="1" applyFill="1"/>
    <xf numFmtId="0" fontId="74" fillId="0" borderId="0" xfId="0" applyFont="1" applyAlignment="1">
      <alignment horizontal="center" vertical="center"/>
    </xf>
    <xf numFmtId="0" fontId="21" fillId="8" borderId="0" xfId="0" applyFont="1" applyFill="1" applyAlignment="1">
      <alignment horizontal="left" vertical="center"/>
    </xf>
    <xf numFmtId="0" fontId="75" fillId="8" borderId="0" xfId="0" applyFont="1" applyFill="1"/>
    <xf numFmtId="3" fontId="19" fillId="8" borderId="10" xfId="0" applyNumberFormat="1" applyFont="1" applyFill="1" applyBorder="1"/>
    <xf numFmtId="3" fontId="19" fillId="8" borderId="18" xfId="0" applyNumberFormat="1" applyFont="1" applyFill="1" applyBorder="1"/>
    <xf numFmtId="3" fontId="19" fillId="8" borderId="0" xfId="0" applyNumberFormat="1" applyFont="1" applyFill="1"/>
    <xf numFmtId="3" fontId="22" fillId="8" borderId="13" xfId="0" applyNumberFormat="1" applyFont="1" applyFill="1" applyBorder="1"/>
    <xf numFmtId="3" fontId="23" fillId="8" borderId="10" xfId="0" applyNumberFormat="1" applyFont="1" applyFill="1" applyBorder="1"/>
    <xf numFmtId="0" fontId="23" fillId="8" borderId="10" xfId="0" applyFont="1" applyFill="1" applyBorder="1" applyAlignment="1">
      <alignment horizontal="right"/>
    </xf>
    <xf numFmtId="0" fontId="23" fillId="8" borderId="0" xfId="0" applyFont="1" applyFill="1"/>
    <xf numFmtId="0" fontId="23" fillId="8" borderId="0" xfId="0" applyFont="1" applyFill="1" applyAlignment="1">
      <alignment horizontal="left"/>
    </xf>
    <xf numFmtId="3" fontId="23" fillId="8" borderId="0" xfId="0" applyNumberFormat="1" applyFont="1" applyFill="1"/>
    <xf numFmtId="0" fontId="19" fillId="8" borderId="0" xfId="0" applyFont="1" applyFill="1" applyAlignment="1">
      <alignment horizontal="left"/>
    </xf>
    <xf numFmtId="3" fontId="24" fillId="8" borderId="33" xfId="0" applyNumberFormat="1" applyFont="1" applyFill="1" applyBorder="1"/>
    <xf numFmtId="3" fontId="19" fillId="8" borderId="9" xfId="0" applyNumberFormat="1" applyFont="1" applyFill="1" applyBorder="1"/>
    <xf numFmtId="3" fontId="19" fillId="8" borderId="34" xfId="0" applyNumberFormat="1" applyFont="1" applyFill="1" applyBorder="1"/>
    <xf numFmtId="0" fontId="19" fillId="8" borderId="11" xfId="0" applyFont="1" applyFill="1" applyBorder="1"/>
    <xf numFmtId="0" fontId="22" fillId="8" borderId="11" xfId="0" applyFont="1" applyFill="1" applyBorder="1"/>
    <xf numFmtId="0" fontId="23" fillId="8" borderId="0" xfId="0" applyFont="1" applyFill="1" applyAlignment="1">
      <alignment horizontal="right"/>
    </xf>
    <xf numFmtId="0" fontId="19" fillId="23" borderId="15" xfId="0" applyFont="1" applyFill="1" applyBorder="1" applyAlignment="1">
      <alignment horizontal="left"/>
    </xf>
    <xf numFmtId="3" fontId="19" fillId="23" borderId="15" xfId="0" applyNumberFormat="1" applyFont="1" applyFill="1" applyBorder="1" applyAlignment="1">
      <alignment horizontal="right"/>
    </xf>
    <xf numFmtId="0" fontId="19" fillId="8" borderId="16" xfId="0" applyFont="1" applyFill="1" applyBorder="1" applyAlignment="1">
      <alignment horizontal="left"/>
    </xf>
    <xf numFmtId="3" fontId="19" fillId="8" borderId="15" xfId="0" applyNumberFormat="1" applyFont="1" applyFill="1" applyBorder="1" applyAlignment="1">
      <alignment horizontal="right"/>
    </xf>
    <xf numFmtId="0" fontId="19" fillId="8" borderId="15" xfId="0" applyFont="1" applyFill="1" applyBorder="1" applyAlignment="1">
      <alignment horizontal="left"/>
    </xf>
    <xf numFmtId="0" fontId="19" fillId="24" borderId="15" xfId="0" applyFont="1" applyFill="1" applyBorder="1" applyAlignment="1">
      <alignment horizontal="left"/>
    </xf>
    <xf numFmtId="3" fontId="19" fillId="24" borderId="21" xfId="0" applyNumberFormat="1" applyFont="1" applyFill="1" applyBorder="1" applyAlignment="1">
      <alignment horizontal="right"/>
    </xf>
    <xf numFmtId="0" fontId="19" fillId="8" borderId="15" xfId="0" applyFont="1" applyFill="1" applyBorder="1"/>
    <xf numFmtId="3" fontId="19" fillId="8" borderId="15" xfId="0" applyNumberFormat="1" applyFont="1" applyFill="1" applyBorder="1"/>
    <xf numFmtId="3" fontId="19" fillId="8" borderId="15" xfId="0" applyNumberFormat="1" applyFont="1" applyFill="1" applyBorder="1" applyProtection="1">
      <protection locked="0"/>
    </xf>
    <xf numFmtId="0" fontId="19" fillId="24" borderId="14" xfId="0" applyFont="1" applyFill="1" applyBorder="1"/>
    <xf numFmtId="3" fontId="19" fillId="24" borderId="12" xfId="0" applyNumberFormat="1" applyFont="1" applyFill="1" applyBorder="1"/>
    <xf numFmtId="3" fontId="19" fillId="24" borderId="12" xfId="0" applyNumberFormat="1" applyFont="1" applyFill="1" applyBorder="1" applyProtection="1">
      <protection locked="0"/>
    </xf>
    <xf numFmtId="3" fontId="19" fillId="8" borderId="17" xfId="0" applyNumberFormat="1" applyFont="1" applyFill="1" applyBorder="1"/>
    <xf numFmtId="3" fontId="19" fillId="24" borderId="34" xfId="0" applyNumberFormat="1" applyFont="1" applyFill="1" applyBorder="1"/>
    <xf numFmtId="0" fontId="19" fillId="8" borderId="16" xfId="0" applyFont="1" applyFill="1" applyBorder="1"/>
    <xf numFmtId="3" fontId="19" fillId="8" borderId="66" xfId="0" applyNumberFormat="1" applyFont="1" applyFill="1" applyBorder="1" applyProtection="1">
      <protection locked="0"/>
    </xf>
    <xf numFmtId="3" fontId="19" fillId="8" borderId="21" xfId="0" applyNumberFormat="1" applyFont="1" applyFill="1" applyBorder="1" applyProtection="1">
      <protection locked="0"/>
    </xf>
    <xf numFmtId="0" fontId="19" fillId="24" borderId="11" xfId="0" applyFont="1" applyFill="1" applyBorder="1"/>
    <xf numFmtId="3" fontId="19" fillId="24" borderId="79" xfId="0" applyNumberFormat="1" applyFont="1" applyFill="1" applyBorder="1" applyProtection="1">
      <protection locked="0"/>
    </xf>
    <xf numFmtId="3" fontId="19" fillId="8" borderId="14" xfId="0" applyNumberFormat="1" applyFont="1" applyFill="1" applyBorder="1"/>
    <xf numFmtId="3" fontId="25" fillId="8" borderId="0" xfId="0" applyNumberFormat="1" applyFont="1" applyFill="1"/>
    <xf numFmtId="3" fontId="26" fillId="8" borderId="0" xfId="0" applyNumberFormat="1" applyFont="1" applyFill="1"/>
    <xf numFmtId="0" fontId="26" fillId="8" borderId="0" xfId="0" applyFont="1" applyFill="1"/>
    <xf numFmtId="3" fontId="22" fillId="8" borderId="33" xfId="0" applyNumberFormat="1" applyFont="1" applyFill="1" applyBorder="1"/>
    <xf numFmtId="0" fontId="29" fillId="8" borderId="0" xfId="0" applyFont="1" applyFill="1"/>
    <xf numFmtId="0" fontId="19" fillId="23" borderId="16" xfId="0" applyFont="1" applyFill="1" applyBorder="1" applyAlignment="1">
      <alignment horizontal="left"/>
    </xf>
    <xf numFmtId="3" fontId="19" fillId="23" borderId="20" xfId="0" applyNumberFormat="1" applyFont="1" applyFill="1" applyBorder="1" applyAlignment="1">
      <alignment horizontal="right"/>
    </xf>
    <xf numFmtId="3" fontId="19" fillId="23" borderId="21" xfId="0" applyNumberFormat="1" applyFont="1" applyFill="1" applyBorder="1" applyAlignment="1">
      <alignment horizontal="right"/>
    </xf>
    <xf numFmtId="0" fontId="0" fillId="8" borderId="11" xfId="0" applyFill="1" applyBorder="1"/>
    <xf numFmtId="0" fontId="19" fillId="8" borderId="0" xfId="0" applyFont="1" applyFill="1" applyAlignment="1">
      <alignment horizontal="right"/>
    </xf>
    <xf numFmtId="6" fontId="49" fillId="10" borderId="51" xfId="0" applyNumberFormat="1" applyFont="1" applyFill="1" applyBorder="1"/>
    <xf numFmtId="165" fontId="23" fillId="8" borderId="0" xfId="0" applyNumberFormat="1" applyFont="1" applyFill="1"/>
    <xf numFmtId="0" fontId="32" fillId="8" borderId="0" xfId="0" applyFont="1" applyFill="1" applyAlignment="1">
      <alignment horizontal="left"/>
    </xf>
    <xf numFmtId="165" fontId="19" fillId="8" borderId="0" xfId="0" applyNumberFormat="1" applyFont="1" applyFill="1"/>
    <xf numFmtId="165" fontId="33" fillId="8" borderId="0" xfId="0" applyNumberFormat="1" applyFont="1" applyFill="1" applyAlignment="1">
      <alignment horizontal="right"/>
    </xf>
    <xf numFmtId="165" fontId="23" fillId="8" borderId="0" xfId="0" applyNumberFormat="1" applyFont="1" applyFill="1" applyAlignment="1">
      <alignment horizontal="right"/>
    </xf>
    <xf numFmtId="14" fontId="24" fillId="8" borderId="0" xfId="0" applyNumberFormat="1" applyFont="1" applyFill="1" applyAlignment="1">
      <alignment horizontal="right"/>
    </xf>
    <xf numFmtId="0" fontId="34" fillId="8" borderId="0" xfId="0" applyFont="1" applyFill="1" applyAlignment="1">
      <alignment horizontal="left"/>
    </xf>
    <xf numFmtId="0" fontId="31" fillId="8" borderId="0" xfId="0" applyFont="1" applyFill="1" applyAlignment="1">
      <alignment horizontal="right" vertical="center"/>
    </xf>
    <xf numFmtId="0" fontId="35" fillId="8" borderId="0" xfId="0" applyFont="1" applyFill="1" applyAlignment="1">
      <alignment horizontal="left"/>
    </xf>
    <xf numFmtId="165" fontId="36" fillId="8" borderId="0" xfId="0" applyNumberFormat="1" applyFont="1" applyFill="1"/>
    <xf numFmtId="165" fontId="33" fillId="0" borderId="0" xfId="0" applyNumberFormat="1" applyFont="1" applyAlignment="1">
      <alignment horizontal="right"/>
    </xf>
    <xf numFmtId="165" fontId="36" fillId="8" borderId="0" xfId="0" applyNumberFormat="1" applyFont="1" applyFill="1" applyAlignment="1">
      <alignment horizontal="right"/>
    </xf>
    <xf numFmtId="0" fontId="37" fillId="8" borderId="0" xfId="0" applyFont="1" applyFill="1" applyAlignment="1">
      <alignment horizontal="right" vertical="center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center" vertical="top" wrapText="1"/>
    </xf>
    <xf numFmtId="0" fontId="19" fillId="0" borderId="0" xfId="0" applyFont="1" applyAlignment="1">
      <alignment horizontal="left"/>
    </xf>
    <xf numFmtId="165" fontId="23" fillId="0" borderId="0" xfId="0" applyNumberFormat="1" applyFont="1"/>
    <xf numFmtId="165" fontId="19" fillId="0" borderId="0" xfId="0" applyNumberFormat="1" applyFont="1"/>
    <xf numFmtId="165" fontId="23" fillId="0" borderId="0" xfId="0" applyNumberFormat="1" applyFont="1" applyAlignment="1">
      <alignment horizontal="right"/>
    </xf>
    <xf numFmtId="165" fontId="21" fillId="0" borderId="20" xfId="0" applyNumberFormat="1" applyFont="1" applyBorder="1" applyAlignment="1">
      <alignment vertical="top"/>
    </xf>
    <xf numFmtId="165" fontId="38" fillId="0" borderId="20" xfId="0" applyNumberFormat="1" applyFont="1" applyBorder="1" applyAlignment="1">
      <alignment vertical="top" wrapText="1"/>
    </xf>
    <xf numFmtId="165" fontId="39" fillId="0" borderId="20" xfId="0" applyNumberFormat="1" applyFont="1" applyBorder="1" applyAlignment="1">
      <alignment vertical="top"/>
    </xf>
    <xf numFmtId="165" fontId="19" fillId="0" borderId="20" xfId="0" applyNumberFormat="1" applyFont="1" applyBorder="1"/>
    <xf numFmtId="0" fontId="27" fillId="0" borderId="20" xfId="0" applyFont="1" applyBorder="1" applyAlignment="1">
      <alignment horizontal="center"/>
    </xf>
    <xf numFmtId="0" fontId="19" fillId="0" borderId="20" xfId="0" applyFont="1" applyBorder="1"/>
    <xf numFmtId="0" fontId="23" fillId="8" borderId="20" xfId="0" applyFont="1" applyFill="1" applyBorder="1" applyAlignment="1">
      <alignment vertical="top"/>
    </xf>
    <xf numFmtId="165" fontId="23" fillId="0" borderId="20" xfId="0" applyNumberFormat="1" applyFont="1" applyBorder="1" applyAlignment="1">
      <alignment horizontal="right"/>
    </xf>
    <xf numFmtId="0" fontId="36" fillId="13" borderId="0" xfId="0" applyFont="1" applyFill="1" applyAlignment="1">
      <alignment horizontal="center"/>
    </xf>
    <xf numFmtId="0" fontId="21" fillId="8" borderId="0" xfId="0" applyFont="1" applyFill="1"/>
    <xf numFmtId="0" fontId="23" fillId="0" borderId="0" xfId="0" applyFont="1" applyAlignment="1">
      <alignment horizontal="center"/>
    </xf>
    <xf numFmtId="0" fontId="40" fillId="0" borderId="67" xfId="0" applyFont="1" applyBorder="1" applyAlignment="1">
      <alignment wrapText="1"/>
    </xf>
    <xf numFmtId="165" fontId="40" fillId="0" borderId="67" xfId="0" applyNumberFormat="1" applyFont="1" applyBorder="1" applyAlignment="1">
      <alignment horizontal="right" wrapText="1"/>
    </xf>
    <xf numFmtId="165" fontId="40" fillId="0" borderId="68" xfId="0" applyNumberFormat="1" applyFont="1" applyBorder="1" applyAlignment="1" applyProtection="1">
      <alignment horizontal="center" wrapText="1"/>
      <protection locked="0"/>
    </xf>
    <xf numFmtId="165" fontId="40" fillId="0" borderId="67" xfId="0" applyNumberFormat="1" applyFont="1" applyBorder="1" applyAlignment="1">
      <alignment horizontal="left" wrapText="1"/>
    </xf>
    <xf numFmtId="168" fontId="28" fillId="0" borderId="0" xfId="0" applyNumberFormat="1" applyFont="1" applyAlignment="1">
      <alignment horizontal="center"/>
    </xf>
    <xf numFmtId="165" fontId="37" fillId="0" borderId="27" xfId="0" applyNumberFormat="1" applyFont="1" applyBorder="1" applyAlignment="1">
      <alignment horizontal="left"/>
    </xf>
    <xf numFmtId="165" fontId="37" fillId="0" borderId="27" xfId="0" applyNumberFormat="1" applyFont="1" applyBorder="1" applyProtection="1">
      <protection locked="0"/>
    </xf>
    <xf numFmtId="165" fontId="37" fillId="8" borderId="15" xfId="0" applyNumberFormat="1" applyFont="1" applyFill="1" applyBorder="1"/>
    <xf numFmtId="0" fontId="37" fillId="0" borderId="29" xfId="0" applyFont="1" applyBorder="1" applyAlignment="1" applyProtection="1">
      <alignment horizontal="center"/>
      <protection locked="0"/>
    </xf>
    <xf numFmtId="0" fontId="37" fillId="0" borderId="69" xfId="0" applyFont="1" applyBorder="1" applyAlignment="1" applyProtection="1">
      <alignment horizontal="center"/>
      <protection locked="0"/>
    </xf>
    <xf numFmtId="165" fontId="23" fillId="0" borderId="55" xfId="0" applyNumberFormat="1" applyFont="1" applyBorder="1" applyAlignment="1" applyProtection="1">
      <alignment horizontal="right"/>
      <protection locked="0"/>
    </xf>
    <xf numFmtId="165" fontId="23" fillId="0" borderId="70" xfId="0" applyNumberFormat="1" applyFont="1" applyBorder="1" applyAlignment="1" applyProtection="1">
      <alignment horizontal="right"/>
      <protection locked="0"/>
    </xf>
    <xf numFmtId="0" fontId="19" fillId="0" borderId="70" xfId="0" applyFont="1" applyBorder="1" applyProtection="1">
      <protection locked="0"/>
    </xf>
    <xf numFmtId="165" fontId="23" fillId="0" borderId="54" xfId="0" applyNumberFormat="1" applyFont="1" applyBorder="1" applyAlignment="1" applyProtection="1">
      <alignment horizontal="right"/>
      <protection locked="0"/>
    </xf>
    <xf numFmtId="165" fontId="23" fillId="0" borderId="19" xfId="0" applyNumberFormat="1" applyFont="1" applyBorder="1" applyAlignment="1" applyProtection="1">
      <alignment horizontal="right"/>
      <protection locked="0"/>
    </xf>
    <xf numFmtId="0" fontId="19" fillId="0" borderId="19" xfId="0" applyFont="1" applyBorder="1" applyProtection="1">
      <protection locked="0"/>
    </xf>
    <xf numFmtId="165" fontId="23" fillId="0" borderId="54" xfId="0" applyNumberFormat="1" applyFont="1" applyBorder="1" applyAlignment="1" applyProtection="1">
      <alignment horizontal="left"/>
      <protection locked="0"/>
    </xf>
    <xf numFmtId="0" fontId="27" fillId="0" borderId="0" xfId="0" applyFont="1" applyAlignment="1">
      <alignment horizontal="center"/>
    </xf>
    <xf numFmtId="168" fontId="23" fillId="0" borderId="0" xfId="0" applyNumberFormat="1" applyFont="1" applyAlignment="1">
      <alignment horizontal="center"/>
    </xf>
    <xf numFmtId="0" fontId="23" fillId="0" borderId="0" xfId="0" applyFont="1" applyAlignment="1">
      <alignment horizontal="left"/>
    </xf>
    <xf numFmtId="3" fontId="23" fillId="8" borderId="0" xfId="0" applyNumberFormat="1" applyFont="1" applyFill="1" applyAlignment="1">
      <alignment horizontal="center"/>
    </xf>
    <xf numFmtId="165" fontId="41" fillId="0" borderId="27" xfId="0" applyNumberFormat="1" applyFont="1" applyBorder="1" applyProtection="1">
      <protection locked="0"/>
    </xf>
    <xf numFmtId="0" fontId="19" fillId="0" borderId="29" xfId="0" applyFont="1" applyBorder="1" applyAlignment="1" applyProtection="1">
      <alignment horizontal="center"/>
      <protection locked="0"/>
    </xf>
    <xf numFmtId="0" fontId="42" fillId="0" borderId="0" xfId="0" applyFont="1"/>
    <xf numFmtId="0" fontId="43" fillId="0" borderId="0" xfId="0" applyFont="1" applyAlignment="1">
      <alignment horizontal="center"/>
    </xf>
    <xf numFmtId="0" fontId="24" fillId="8" borderId="0" xfId="0" applyFont="1" applyFill="1" applyAlignment="1">
      <alignment horizontal="left"/>
    </xf>
    <xf numFmtId="168" fontId="44" fillId="0" borderId="0" xfId="0" applyNumberFormat="1" applyFont="1" applyAlignment="1">
      <alignment horizontal="center"/>
    </xf>
    <xf numFmtId="0" fontId="43" fillId="0" borderId="0" xfId="0" applyFont="1"/>
    <xf numFmtId="0" fontId="30" fillId="0" borderId="0" xfId="0" applyFont="1"/>
    <xf numFmtId="0" fontId="45" fillId="0" borderId="0" xfId="0" applyFont="1" applyAlignment="1">
      <alignment horizontal="center"/>
    </xf>
    <xf numFmtId="168" fontId="43" fillId="0" borderId="0" xfId="0" applyNumberFormat="1" applyFont="1" applyAlignment="1">
      <alignment horizontal="center"/>
    </xf>
    <xf numFmtId="3" fontId="43" fillId="0" borderId="0" xfId="0" applyNumberFormat="1" applyFont="1" applyAlignment="1">
      <alignment horizontal="center"/>
    </xf>
    <xf numFmtId="0" fontId="37" fillId="0" borderId="0" xfId="0" applyFont="1"/>
    <xf numFmtId="167" fontId="39" fillId="0" borderId="0" xfId="0" applyNumberFormat="1" applyFont="1" applyAlignment="1">
      <alignment horizontal="left"/>
    </xf>
    <xf numFmtId="165" fontId="39" fillId="0" borderId="0" xfId="0" applyNumberFormat="1" applyFont="1"/>
    <xf numFmtId="0" fontId="39" fillId="0" borderId="0" xfId="0" applyFont="1" applyAlignment="1">
      <alignment horizontal="left"/>
    </xf>
    <xf numFmtId="165" fontId="33" fillId="0" borderId="0" xfId="0" applyNumberFormat="1" applyFont="1"/>
    <xf numFmtId="165" fontId="37" fillId="0" borderId="0" xfId="0" applyNumberFormat="1" applyFont="1"/>
    <xf numFmtId="0" fontId="41" fillId="0" borderId="29" xfId="0" applyFont="1" applyBorder="1" applyAlignment="1" applyProtection="1">
      <alignment horizontal="center"/>
      <protection locked="0"/>
    </xf>
    <xf numFmtId="165" fontId="37" fillId="0" borderId="0" xfId="0" applyNumberFormat="1" applyFont="1" applyAlignment="1">
      <alignment horizontal="right"/>
    </xf>
    <xf numFmtId="0" fontId="23" fillId="8" borderId="0" xfId="0" applyFont="1" applyFill="1" applyAlignment="1">
      <alignment horizontal="center"/>
    </xf>
    <xf numFmtId="165" fontId="41" fillId="0" borderId="0" xfId="0" applyNumberFormat="1" applyFont="1" applyAlignment="1">
      <alignment horizontal="right"/>
    </xf>
    <xf numFmtId="165" fontId="39" fillId="8" borderId="0" xfId="0" applyNumberFormat="1" applyFont="1" applyFill="1"/>
    <xf numFmtId="0" fontId="46" fillId="8" borderId="0" xfId="0" applyFont="1" applyFill="1" applyAlignment="1">
      <alignment horizontal="right" vertical="center"/>
    </xf>
    <xf numFmtId="0" fontId="19" fillId="22" borderId="0" xfId="0" applyFont="1" applyFill="1"/>
    <xf numFmtId="165" fontId="23" fillId="13" borderId="0" xfId="0" applyNumberFormat="1" applyFont="1" applyFill="1"/>
    <xf numFmtId="165" fontId="19" fillId="13" borderId="0" xfId="0" applyNumberFormat="1" applyFont="1" applyFill="1"/>
    <xf numFmtId="165" fontId="27" fillId="13" borderId="0" xfId="0" applyNumberFormat="1" applyFont="1" applyFill="1"/>
    <xf numFmtId="0" fontId="39" fillId="8" borderId="0" xfId="0" applyFont="1" applyFill="1"/>
    <xf numFmtId="0" fontId="27" fillId="13" borderId="35" xfId="0" applyFont="1" applyFill="1" applyBorder="1" applyAlignment="1">
      <alignment horizontal="center" textRotation="45"/>
    </xf>
    <xf numFmtId="0" fontId="27" fillId="13" borderId="35" xfId="0" applyFont="1" applyFill="1" applyBorder="1" applyAlignment="1">
      <alignment horizontal="center" textRotation="45" wrapText="1"/>
    </xf>
    <xf numFmtId="0" fontId="47" fillId="13" borderId="35" xfId="0" applyFont="1" applyFill="1" applyBorder="1" applyAlignment="1">
      <alignment horizontal="center" textRotation="45"/>
    </xf>
    <xf numFmtId="0" fontId="27" fillId="8" borderId="35" xfId="0" applyFont="1" applyFill="1" applyBorder="1" applyAlignment="1">
      <alignment horizontal="left" textRotation="45"/>
    </xf>
    <xf numFmtId="0" fontId="27" fillId="0" borderId="0" xfId="0" applyFont="1" applyAlignment="1">
      <alignment textRotation="45"/>
    </xf>
    <xf numFmtId="0" fontId="39" fillId="13" borderId="0" xfId="0" applyFont="1" applyFill="1" applyAlignment="1">
      <alignment horizontal="center"/>
    </xf>
    <xf numFmtId="0" fontId="19" fillId="8" borderId="71" xfId="0" applyFont="1" applyFill="1" applyBorder="1" applyAlignment="1">
      <alignment horizontal="left"/>
    </xf>
    <xf numFmtId="0" fontId="19" fillId="8" borderId="72" xfId="0" applyFont="1" applyFill="1" applyBorder="1"/>
    <xf numFmtId="165" fontId="47" fillId="13" borderId="72" xfId="0" applyNumberFormat="1" applyFont="1" applyFill="1" applyBorder="1" applyAlignment="1">
      <alignment horizontal="center"/>
    </xf>
    <xf numFmtId="165" fontId="37" fillId="22" borderId="15" xfId="0" applyNumberFormat="1" applyFont="1" applyFill="1" applyBorder="1" applyProtection="1">
      <protection locked="0"/>
    </xf>
    <xf numFmtId="0" fontId="39" fillId="8" borderId="0" xfId="0" applyFont="1" applyFill="1" applyAlignment="1">
      <alignment horizontal="center"/>
    </xf>
    <xf numFmtId="0" fontId="39" fillId="0" borderId="0" xfId="0" applyFont="1" applyAlignment="1">
      <alignment horizontal="center"/>
    </xf>
    <xf numFmtId="165" fontId="0" fillId="0" borderId="27" xfId="0" applyNumberFormat="1" applyBorder="1" applyProtection="1">
      <protection locked="0"/>
    </xf>
    <xf numFmtId="165" fontId="27" fillId="8" borderId="17" xfId="0" applyNumberFormat="1" applyFont="1" applyFill="1" applyBorder="1" applyAlignment="1">
      <alignment textRotation="90" wrapText="1"/>
    </xf>
    <xf numFmtId="0" fontId="27" fillId="8" borderId="17" xfId="0" applyFont="1" applyFill="1" applyBorder="1" applyAlignment="1">
      <alignment textRotation="90" wrapText="1"/>
    </xf>
    <xf numFmtId="165" fontId="48" fillId="14" borderId="35" xfId="0" applyNumberFormat="1" applyFont="1" applyFill="1" applyBorder="1" applyAlignment="1">
      <alignment wrapText="1"/>
    </xf>
    <xf numFmtId="0" fontId="27" fillId="8" borderId="35" xfId="0" applyFont="1" applyFill="1" applyBorder="1"/>
    <xf numFmtId="165" fontId="76" fillId="0" borderId="36" xfId="0" applyNumberFormat="1" applyFont="1" applyBorder="1" applyProtection="1">
      <protection locked="0"/>
    </xf>
    <xf numFmtId="165" fontId="77" fillId="0" borderId="0" xfId="0" applyNumberFormat="1" applyFont="1"/>
    <xf numFmtId="165" fontId="78" fillId="0" borderId="42" xfId="0" applyNumberFormat="1" applyFont="1" applyBorder="1" applyAlignment="1" applyProtection="1">
      <alignment wrapText="1"/>
      <protection locked="0"/>
    </xf>
    <xf numFmtId="165" fontId="49" fillId="22" borderId="80" xfId="0" applyNumberFormat="1" applyFont="1" applyFill="1" applyBorder="1" applyAlignment="1">
      <alignment horizontal="center"/>
    </xf>
    <xf numFmtId="0" fontId="80" fillId="22" borderId="0" xfId="0" applyFont="1" applyFill="1" applyAlignment="1">
      <alignment horizontal="left"/>
    </xf>
    <xf numFmtId="0" fontId="81" fillId="8" borderId="0" xfId="0" applyFont="1" applyFill="1" applyAlignment="1">
      <alignment horizontal="left"/>
    </xf>
    <xf numFmtId="0" fontId="52" fillId="8" borderId="13" xfId="0" applyFont="1" applyFill="1" applyBorder="1" applyAlignment="1">
      <alignment horizontal="center" vertical="center" wrapText="1"/>
    </xf>
    <xf numFmtId="165" fontId="84" fillId="8" borderId="0" xfId="0" applyNumberFormat="1" applyFont="1" applyFill="1"/>
    <xf numFmtId="165" fontId="86" fillId="13" borderId="0" xfId="0" applyNumberFormat="1" applyFont="1" applyFill="1"/>
    <xf numFmtId="165" fontId="85" fillId="8" borderId="0" xfId="0" applyNumberFormat="1" applyFont="1" applyFill="1" applyAlignment="1">
      <alignment horizontal="center"/>
    </xf>
    <xf numFmtId="165" fontId="27" fillId="8" borderId="17" xfId="0" applyNumberFormat="1" applyFont="1" applyFill="1" applyBorder="1" applyAlignment="1">
      <alignment horizontal="center" vertical="center" textRotation="90" wrapText="1"/>
    </xf>
    <xf numFmtId="0" fontId="52" fillId="0" borderId="62" xfId="0" applyFont="1" applyBorder="1"/>
    <xf numFmtId="0" fontId="52" fillId="0" borderId="64" xfId="0" applyFont="1" applyBorder="1"/>
    <xf numFmtId="0" fontId="19" fillId="24" borderId="0" xfId="0" applyFont="1" applyFill="1"/>
    <xf numFmtId="0" fontId="20" fillId="24" borderId="0" xfId="0" applyFont="1" applyFill="1"/>
    <xf numFmtId="0" fontId="75" fillId="24" borderId="0" xfId="0" applyFont="1" applyFill="1"/>
    <xf numFmtId="3" fontId="22" fillId="24" borderId="13" xfId="0" applyNumberFormat="1" applyFont="1" applyFill="1" applyBorder="1"/>
    <xf numFmtId="3" fontId="22" fillId="24" borderId="10" xfId="0" applyNumberFormat="1" applyFont="1" applyFill="1" applyBorder="1"/>
    <xf numFmtId="3" fontId="19" fillId="24" borderId="10" xfId="0" applyNumberFormat="1" applyFont="1" applyFill="1" applyBorder="1"/>
    <xf numFmtId="3" fontId="19" fillId="24" borderId="18" xfId="0" applyNumberFormat="1" applyFont="1" applyFill="1" applyBorder="1"/>
    <xf numFmtId="3" fontId="19" fillId="24" borderId="0" xfId="0" applyNumberFormat="1" applyFont="1" applyFill="1"/>
    <xf numFmtId="3" fontId="24" fillId="24" borderId="33" xfId="0" applyNumberFormat="1" applyFont="1" applyFill="1" applyBorder="1"/>
    <xf numFmtId="3" fontId="19" fillId="24" borderId="9" xfId="0" applyNumberFormat="1" applyFont="1" applyFill="1" applyBorder="1"/>
    <xf numFmtId="0" fontId="19" fillId="26" borderId="15" xfId="0" applyFont="1" applyFill="1" applyBorder="1" applyAlignment="1">
      <alignment horizontal="left"/>
    </xf>
    <xf numFmtId="3" fontId="19" fillId="26" borderId="12" xfId="0" applyNumberFormat="1" applyFont="1" applyFill="1" applyBorder="1" applyAlignment="1">
      <alignment horizontal="right"/>
    </xf>
    <xf numFmtId="3" fontId="19" fillId="26" borderId="21" xfId="0" applyNumberFormat="1" applyFont="1" applyFill="1" applyBorder="1" applyAlignment="1">
      <alignment horizontal="right"/>
    </xf>
    <xf numFmtId="0" fontId="19" fillId="26" borderId="11" xfId="0" applyFont="1" applyFill="1" applyBorder="1" applyAlignment="1">
      <alignment horizontal="left"/>
    </xf>
    <xf numFmtId="3" fontId="19" fillId="26" borderId="9" xfId="0" applyNumberFormat="1" applyFont="1" applyFill="1" applyBorder="1" applyAlignment="1">
      <alignment horizontal="right"/>
    </xf>
    <xf numFmtId="0" fontId="19" fillId="24" borderId="14" xfId="0" applyFont="1" applyFill="1" applyBorder="1" applyAlignment="1">
      <alignment horizontal="left"/>
    </xf>
    <xf numFmtId="3" fontId="19" fillId="24" borderId="12" xfId="0" applyNumberFormat="1" applyFont="1" applyFill="1" applyBorder="1" applyAlignment="1">
      <alignment horizontal="right"/>
    </xf>
    <xf numFmtId="0" fontId="0" fillId="24" borderId="11" xfId="0" applyFill="1" applyBorder="1"/>
    <xf numFmtId="0" fontId="22" fillId="24" borderId="11" xfId="0" applyFont="1" applyFill="1" applyBorder="1"/>
    <xf numFmtId="0" fontId="0" fillId="24" borderId="9" xfId="0" applyFill="1" applyBorder="1"/>
    <xf numFmtId="3" fontId="25" fillId="24" borderId="0" xfId="0" applyNumberFormat="1" applyFont="1" applyFill="1"/>
    <xf numFmtId="3" fontId="26" fillId="24" borderId="0" xfId="0" applyNumberFormat="1" applyFont="1" applyFill="1"/>
    <xf numFmtId="0" fontId="26" fillId="24" borderId="0" xfId="0" applyFont="1" applyFill="1"/>
    <xf numFmtId="3" fontId="22" fillId="24" borderId="33" xfId="0" applyNumberFormat="1" applyFont="1" applyFill="1" applyBorder="1"/>
    <xf numFmtId="0" fontId="23" fillId="24" borderId="0" xfId="0" applyFont="1" applyFill="1" applyAlignment="1">
      <alignment horizontal="left"/>
    </xf>
    <xf numFmtId="0" fontId="19" fillId="26" borderId="16" xfId="0" applyFont="1" applyFill="1" applyBorder="1" applyAlignment="1">
      <alignment horizontal="left"/>
    </xf>
    <xf numFmtId="3" fontId="19" fillId="24" borderId="83" xfId="0" applyNumberFormat="1" applyFont="1" applyFill="1" applyBorder="1" applyProtection="1">
      <protection locked="0"/>
    </xf>
    <xf numFmtId="0" fontId="87" fillId="8" borderId="0" xfId="0" applyFont="1" applyFill="1"/>
    <xf numFmtId="165" fontId="37" fillId="25" borderId="15" xfId="0" applyNumberFormat="1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165" fontId="61" fillId="8" borderId="34" xfId="0" applyNumberFormat="1" applyFont="1" applyFill="1" applyBorder="1"/>
    <xf numFmtId="0" fontId="76" fillId="8" borderId="0" xfId="0" applyFont="1" applyFill="1"/>
    <xf numFmtId="0" fontId="66" fillId="8" borderId="0" xfId="0" applyFont="1" applyFill="1"/>
    <xf numFmtId="3" fontId="76" fillId="8" borderId="0" xfId="0" applyNumberFormat="1" applyFont="1" applyFill="1" applyAlignment="1">
      <alignment horizontal="right"/>
    </xf>
    <xf numFmtId="0" fontId="76" fillId="8" borderId="0" xfId="0" applyFont="1" applyFill="1" applyAlignment="1">
      <alignment horizontal="right"/>
    </xf>
    <xf numFmtId="10" fontId="76" fillId="8" borderId="0" xfId="0" applyNumberFormat="1" applyFont="1" applyFill="1" applyAlignment="1">
      <alignment horizontal="right"/>
    </xf>
    <xf numFmtId="165" fontId="88" fillId="8" borderId="0" xfId="0" applyNumberFormat="1" applyFont="1" applyFill="1" applyAlignment="1">
      <alignment horizontal="right"/>
    </xf>
    <xf numFmtId="165" fontId="66" fillId="9" borderId="40" xfId="0" applyNumberFormat="1" applyFont="1" applyFill="1" applyBorder="1" applyAlignment="1">
      <alignment horizontal="center" vertical="center" wrapText="1"/>
    </xf>
    <xf numFmtId="165" fontId="66" fillId="9" borderId="41" xfId="0" applyNumberFormat="1" applyFont="1" applyFill="1" applyBorder="1" applyAlignment="1">
      <alignment horizontal="center" vertical="center" wrapText="1"/>
    </xf>
    <xf numFmtId="165" fontId="66" fillId="11" borderId="41" xfId="0" applyNumberFormat="1" applyFont="1" applyFill="1" applyBorder="1" applyAlignment="1">
      <alignment horizontal="center" vertical="center" wrapText="1"/>
    </xf>
    <xf numFmtId="165" fontId="66" fillId="12" borderId="40" xfId="0" applyNumberFormat="1" applyFont="1" applyFill="1" applyBorder="1" applyAlignment="1">
      <alignment horizontal="center" vertical="center" wrapText="1"/>
    </xf>
    <xf numFmtId="165" fontId="66" fillId="12" borderId="41" xfId="0" applyNumberFormat="1" applyFont="1" applyFill="1" applyBorder="1" applyAlignment="1">
      <alignment horizontal="center" vertical="center" wrapText="1"/>
    </xf>
    <xf numFmtId="0" fontId="49" fillId="0" borderId="0" xfId="0" applyFont="1"/>
    <xf numFmtId="165" fontId="52" fillId="0" borderId="63" xfId="0" applyNumberFormat="1" applyFont="1" applyBorder="1" applyAlignment="1">
      <alignment horizontal="right"/>
    </xf>
    <xf numFmtId="165" fontId="52" fillId="0" borderId="64" xfId="0" applyNumberFormat="1" applyFont="1" applyBorder="1" applyAlignment="1">
      <alignment horizontal="right"/>
    </xf>
    <xf numFmtId="165" fontId="52" fillId="0" borderId="81" xfId="0" applyNumberFormat="1" applyFont="1" applyBorder="1" applyAlignment="1">
      <alignment horizontal="right"/>
    </xf>
    <xf numFmtId="165" fontId="52" fillId="0" borderId="82" xfId="0" applyNumberFormat="1" applyFont="1" applyBorder="1" applyAlignment="1">
      <alignment horizontal="right"/>
    </xf>
    <xf numFmtId="165" fontId="52" fillId="17" borderId="57" xfId="0" applyNumberFormat="1" applyFont="1" applyFill="1" applyBorder="1" applyAlignment="1">
      <alignment horizontal="right"/>
    </xf>
    <xf numFmtId="165" fontId="52" fillId="17" borderId="73" xfId="0" applyNumberFormat="1" applyFont="1" applyFill="1" applyBorder="1" applyAlignment="1">
      <alignment horizontal="right"/>
    </xf>
    <xf numFmtId="165" fontId="52" fillId="12" borderId="32" xfId="0" applyNumberFormat="1" applyFont="1" applyFill="1" applyBorder="1" applyAlignment="1">
      <alignment horizontal="center"/>
    </xf>
    <xf numFmtId="165" fontId="52" fillId="12" borderId="22" xfId="0" applyNumberFormat="1" applyFont="1" applyFill="1" applyBorder="1" applyAlignment="1">
      <alignment horizontal="center"/>
    </xf>
    <xf numFmtId="165" fontId="52" fillId="16" borderId="23" xfId="0" applyNumberFormat="1" applyFont="1" applyFill="1" applyBorder="1" applyAlignment="1">
      <alignment horizontal="center"/>
    </xf>
    <xf numFmtId="165" fontId="52" fillId="16" borderId="22" xfId="0" applyNumberFormat="1" applyFont="1" applyFill="1" applyBorder="1" applyAlignment="1">
      <alignment horizontal="center"/>
    </xf>
    <xf numFmtId="165" fontId="52" fillId="15" borderId="57" xfId="0" applyNumberFormat="1" applyFont="1" applyFill="1" applyBorder="1" applyAlignment="1">
      <alignment horizontal="right"/>
    </xf>
    <xf numFmtId="165" fontId="52" fillId="15" borderId="73" xfId="0" applyNumberFormat="1" applyFont="1" applyFill="1" applyBorder="1" applyAlignment="1">
      <alignment horizontal="right"/>
    </xf>
    <xf numFmtId="165" fontId="52" fillId="20" borderId="56" xfId="0" applyNumberFormat="1" applyFont="1" applyFill="1" applyBorder="1"/>
    <xf numFmtId="0" fontId="49" fillId="20" borderId="57" xfId="0" applyFont="1" applyFill="1" applyBorder="1"/>
    <xf numFmtId="165" fontId="68" fillId="15" borderId="23" xfId="0" applyNumberFormat="1" applyFont="1" applyFill="1" applyBorder="1" applyAlignment="1">
      <alignment horizontal="center"/>
    </xf>
    <xf numFmtId="165" fontId="68" fillId="15" borderId="22" xfId="0" applyNumberFormat="1" applyFont="1" applyFill="1" applyBorder="1" applyAlignment="1">
      <alignment horizontal="center"/>
    </xf>
    <xf numFmtId="165" fontId="52" fillId="11" borderId="32" xfId="0" applyNumberFormat="1" applyFont="1" applyFill="1" applyBorder="1" applyAlignment="1">
      <alignment horizontal="center"/>
    </xf>
    <xf numFmtId="165" fontId="52" fillId="19" borderId="57" xfId="0" applyNumberFormat="1" applyFont="1" applyFill="1" applyBorder="1" applyAlignment="1">
      <alignment horizontal="right"/>
    </xf>
    <xf numFmtId="165" fontId="52" fillId="19" borderId="73" xfId="0" applyNumberFormat="1" applyFont="1" applyFill="1" applyBorder="1" applyAlignment="1">
      <alignment horizontal="right"/>
    </xf>
    <xf numFmtId="165" fontId="79" fillId="15" borderId="74" xfId="0" applyNumberFormat="1" applyFont="1" applyFill="1" applyBorder="1" applyAlignment="1">
      <alignment horizontal="center" vertical="center"/>
    </xf>
    <xf numFmtId="165" fontId="79" fillId="15" borderId="75" xfId="0" applyNumberFormat="1" applyFont="1" applyFill="1" applyBorder="1" applyAlignment="1">
      <alignment horizontal="center" vertical="center"/>
    </xf>
    <xf numFmtId="165" fontId="52" fillId="0" borderId="76" xfId="0" applyNumberFormat="1" applyFont="1" applyBorder="1" applyAlignment="1">
      <alignment horizontal="right"/>
    </xf>
    <xf numFmtId="165" fontId="52" fillId="0" borderId="77" xfId="0" applyNumberFormat="1" applyFont="1" applyBorder="1" applyAlignment="1">
      <alignment horizontal="right"/>
    </xf>
    <xf numFmtId="165" fontId="49" fillId="12" borderId="37" xfId="0" applyNumberFormat="1" applyFont="1" applyFill="1" applyBorder="1" applyAlignment="1">
      <alignment horizontal="center"/>
    </xf>
    <xf numFmtId="165" fontId="49" fillId="12" borderId="38" xfId="0" applyNumberFormat="1" applyFont="1" applyFill="1" applyBorder="1" applyAlignment="1">
      <alignment horizontal="center"/>
    </xf>
    <xf numFmtId="165" fontId="37" fillId="0" borderId="27" xfId="0" applyNumberFormat="1" applyFont="1" applyBorder="1" applyProtection="1">
      <protection locked="0"/>
    </xf>
    <xf numFmtId="165" fontId="37" fillId="0" borderId="78" xfId="0" applyNumberFormat="1" applyFont="1" applyBorder="1" applyProtection="1">
      <protection locked="0"/>
    </xf>
    <xf numFmtId="165" fontId="75" fillId="0" borderId="16" xfId="0" applyNumberFormat="1" applyFont="1" applyBorder="1" applyAlignment="1">
      <alignment horizontal="center"/>
    </xf>
    <xf numFmtId="0" fontId="75" fillId="0" borderId="20" xfId="0" applyFont="1" applyBorder="1" applyAlignment="1">
      <alignment horizontal="center"/>
    </xf>
    <xf numFmtId="165" fontId="37" fillId="0" borderId="27" xfId="0" applyNumberFormat="1" applyFont="1" applyBorder="1" applyAlignment="1" applyProtection="1">
      <alignment wrapText="1"/>
      <protection locked="0"/>
    </xf>
    <xf numFmtId="165" fontId="37" fillId="0" borderId="78" xfId="0" applyNumberFormat="1" applyFont="1" applyBorder="1" applyAlignment="1" applyProtection="1">
      <alignment wrapText="1"/>
      <protection locked="0"/>
    </xf>
    <xf numFmtId="0" fontId="22" fillId="0" borderId="27" xfId="0" applyFont="1" applyBorder="1" applyProtection="1">
      <protection locked="0"/>
    </xf>
    <xf numFmtId="0" fontId="22" fillId="0" borderId="78" xfId="0" applyFont="1" applyBorder="1" applyProtection="1">
      <protection locked="0"/>
    </xf>
    <xf numFmtId="165" fontId="75" fillId="0" borderId="27" xfId="0" applyNumberFormat="1" applyFont="1" applyBorder="1" applyProtection="1">
      <protection locked="0"/>
    </xf>
    <xf numFmtId="165" fontId="75" fillId="0" borderId="78" xfId="0" applyNumberFormat="1" applyFont="1" applyBorder="1" applyProtection="1">
      <protection locked="0"/>
    </xf>
    <xf numFmtId="169" fontId="85" fillId="13" borderId="0" xfId="0" applyNumberFormat="1" applyFont="1" applyFill="1" applyAlignment="1" applyProtection="1">
      <alignment horizontal="center"/>
      <protection locked="0"/>
    </xf>
    <xf numFmtId="169" fontId="19" fillId="13" borderId="0" xfId="0" applyNumberFormat="1" applyFont="1" applyFill="1" applyAlignment="1" applyProtection="1">
      <alignment horizontal="center"/>
      <protection locked="0"/>
    </xf>
  </cellXfs>
  <cellStyles count="23">
    <cellStyle name="Anteckning" xfId="1" builtinId="10" customBuiltin="1"/>
    <cellStyle name="Beräkning" xfId="2" builtinId="22" customBuiltin="1"/>
    <cellStyle name="Bra" xfId="3" builtinId="26" customBuiltin="1"/>
    <cellStyle name="Följd hyperlänk" xfId="20" builtinId="9" hidden="1"/>
    <cellStyle name="Följd hyperlänk" xfId="22" builtinId="9" hidden="1"/>
    <cellStyle name="Förklarande text" xfId="4" builtinId="53" customBuiltin="1"/>
    <cellStyle name="Hyperlänk" xfId="19" builtinId="8" hidden="1"/>
    <cellStyle name="Hyperlänk" xfId="21" builtinId="8" hidden="1"/>
    <cellStyle name="Indata" xfId="5" builtinId="20" customBuiltin="1"/>
    <cellStyle name="Kontrollcell" xfId="6" builtinId="23" customBuiltin="1"/>
    <cellStyle name="Länkad cell" xfId="7" builtinId="24" customBuiltin="1"/>
    <cellStyle name="Neutral" xfId="8" builtinId="28" customBuiltin="1"/>
    <cellStyle name="Normal" xfId="0" builtinId="0"/>
    <cellStyle name="Normal 2" xfId="9" xr:uid="{00000000-0005-0000-0000-00000D000000}"/>
    <cellStyle name="Rubrik" xfId="10" builtinId="15" customBuiltin="1"/>
    <cellStyle name="Rubrik 1" xfId="11" builtinId="16" customBuiltin="1"/>
    <cellStyle name="Rubrik 2" xfId="12" builtinId="17" customBuiltin="1"/>
    <cellStyle name="Rubrik 3" xfId="13" builtinId="18" customBuiltin="1"/>
    <cellStyle name="Rubrik 4" xfId="14" builtinId="19" customBuiltin="1"/>
    <cellStyle name="Tusental (0)_demo till företag AB" xfId="15" xr:uid="{00000000-0005-0000-0000-000013000000}"/>
    <cellStyle name="Utdata" xfId="16" builtinId="21" customBuiltin="1"/>
    <cellStyle name="Valuta 2" xfId="17" xr:uid="{00000000-0005-0000-0000-000015000000}"/>
    <cellStyle name="Varningstext" xfId="18" builtinId="11" customBuiltin="1"/>
  </cellStyles>
  <dxfs count="7">
    <dxf>
      <font>
        <color theme="0" tint="-4.9989318521683403E-2"/>
      </font>
    </dxf>
    <dxf>
      <font>
        <color theme="0" tint="-4.9989318521683403E-2"/>
      </font>
    </dxf>
    <dxf>
      <font>
        <color theme="0"/>
        <name val="Cambria"/>
        <scheme val="none"/>
      </font>
    </dxf>
    <dxf>
      <font>
        <condense val="0"/>
        <extend val="0"/>
        <color indexed="22"/>
      </font>
    </dxf>
    <dxf>
      <font>
        <condense val="0"/>
        <extend val="0"/>
        <color indexed="22"/>
      </font>
    </dxf>
    <dxf>
      <font>
        <condense val="0"/>
        <extend val="0"/>
        <color indexed="10"/>
      </font>
    </dxf>
    <dxf>
      <font>
        <color theme="0"/>
        <name val="Cambria"/>
        <scheme val="none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DDDDDD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Helvetica Neue"/>
                <a:ea typeface="Helvetica Neue"/>
                <a:cs typeface="Helvetica Neue"/>
              </a:defRPr>
            </a:pPr>
            <a:r>
              <a:rPr lang="sv-SE"/>
              <a:t>Hela Projektet - kostnad</a:t>
            </a:r>
          </a:p>
        </c:rich>
      </c:tx>
      <c:layout>
        <c:manualLayout>
          <c:xMode val="edge"/>
          <c:yMode val="edge"/>
          <c:x val="0.241025172486351"/>
          <c:y val="4.39940691115267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0126462161158"/>
          <c:y val="0.23297572586149601"/>
          <c:w val="0.71383867015118396"/>
          <c:h val="0.62724233885787295"/>
        </c:manualLayout>
      </c:layout>
      <c:lineChart>
        <c:grouping val="standard"/>
        <c:varyColors val="0"/>
        <c:ser>
          <c:idx val="0"/>
          <c:order val="0"/>
          <c:spPr>
            <a:ln w="31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'11.5 Månadsuppföljn'!$A$7:$A$19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Månadsuppföljn'!$B$7:$B$19</c:f>
              <c:numCache>
                <c:formatCode>#,##0</c:formatCode>
                <c:ptCount val="13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81-6148-B85E-1C2A58AC38D5}"/>
            </c:ext>
          </c:extLst>
        </c:ser>
        <c:ser>
          <c:idx val="1"/>
          <c:order val="1"/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'11.5 Månadsuppföljn'!$A$7:$A$19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Månadsuppföljn'!$C$7:$C$19</c:f>
              <c:numCache>
                <c:formatCode>#,##0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150</c:v>
                </c:pt>
                <c:pt idx="3">
                  <c:v>50</c:v>
                </c:pt>
                <c:pt idx="4">
                  <c:v>55</c:v>
                </c:pt>
                <c:pt idx="5">
                  <c:v>450</c:v>
                </c:pt>
                <c:pt idx="6">
                  <c:v>575</c:v>
                </c:pt>
                <c:pt idx="7">
                  <c:v>750</c:v>
                </c:pt>
                <c:pt idx="8">
                  <c:v>950</c:v>
                </c:pt>
                <c:pt idx="9">
                  <c:v>1025</c:v>
                </c:pt>
                <c:pt idx="10">
                  <c:v>1000</c:v>
                </c:pt>
                <c:pt idx="11">
                  <c:v>1100</c:v>
                </c:pt>
                <c:pt idx="12">
                  <c:v>1125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81-6148-B85E-1C2A58AC38D5}"/>
            </c:ext>
          </c:extLst>
        </c:ser>
        <c:ser>
          <c:idx val="2"/>
          <c:order val="2"/>
          <c:spPr>
            <a:ln w="3175">
              <a:solidFill>
                <a:srgbClr val="0000FF"/>
              </a:solidFill>
              <a:prstDash val="lgDash"/>
            </a:ln>
          </c:spPr>
          <c:marker>
            <c:symbol val="none"/>
          </c:marker>
          <c:cat>
            <c:strRef>
              <c:f>'11.5 Månadsuppföljn'!$A$7:$A$19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Månadsuppföljn'!$D$7:$D$19</c:f>
              <c:numCache>
                <c:formatCode>#,##0</c:formatCode>
                <c:ptCount val="13"/>
                <c:pt idx="0">
                  <c:v>0</c:v>
                </c:pt>
                <c:pt idx="1">
                  <c:v>120</c:v>
                </c:pt>
                <c:pt idx="2">
                  <c:v>240</c:v>
                </c:pt>
                <c:pt idx="3">
                  <c:v>360</c:v>
                </c:pt>
                <c:pt idx="4">
                  <c:v>480</c:v>
                </c:pt>
                <c:pt idx="5">
                  <c:v>600</c:v>
                </c:pt>
                <c:pt idx="6">
                  <c:v>720</c:v>
                </c:pt>
                <c:pt idx="7">
                  <c:v>840</c:v>
                </c:pt>
                <c:pt idx="8">
                  <c:v>960</c:v>
                </c:pt>
                <c:pt idx="9">
                  <c:v>1080</c:v>
                </c:pt>
                <c:pt idx="10">
                  <c:v>1200</c:v>
                </c:pt>
                <c:pt idx="11">
                  <c:v>1320</c:v>
                </c:pt>
                <c:pt idx="12">
                  <c:v>1440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81-6148-B85E-1C2A58AC38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23647640"/>
        <c:axId val="-2123644024"/>
      </c:lineChart>
      <c:catAx>
        <c:axId val="-2123647640"/>
        <c:scaling>
          <c:orientation val="minMax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v-SE"/>
          </a:p>
        </c:txPr>
        <c:crossAx val="-2123644024"/>
        <c:crosses val="autoZero"/>
        <c:auto val="0"/>
        <c:lblAlgn val="ctr"/>
        <c:lblOffset val="100"/>
        <c:tickMarkSkip val="1"/>
        <c:noMultiLvlLbl val="0"/>
      </c:catAx>
      <c:valAx>
        <c:axId val="-212364402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minorGridlines>
          <c:spPr>
            <a:ln w="3175">
              <a:solidFill>
                <a:srgbClr val="C0C0C0"/>
              </a:solidFill>
              <a:prstDash val="solid"/>
            </a:ln>
          </c:spPr>
        </c:minorGridlines>
        <c:numFmt formatCode="#,##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v-SE"/>
          </a:p>
        </c:txPr>
        <c:crossAx val="-2123647640"/>
        <c:crosses val="autoZero"/>
        <c:crossBetween val="midCat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sv-SE"/>
    </a:p>
  </c:txPr>
  <c:printSettings>
    <c:headerFooter alignWithMargins="0">
      <c:oddHeader>&amp;N</c:oddHeader>
      <c:oddFooter>Sida &amp;S</c:oddFooter>
    </c:headerFooter>
    <c:pageMargins b="1" l="0.75" r="0.75" t="1" header="0.5" footer="0.5"/>
    <c:pageSetup paperSize="9" orientation="portrait" verticalDpi="-4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Garamond"/>
                <a:ea typeface="Garamond"/>
                <a:cs typeface="Garamond"/>
              </a:defRPr>
            </a:pPr>
            <a:r>
              <a:rPr lang="sv-SE"/>
              <a:t>4332  Betongarbeten</a:t>
            </a:r>
          </a:p>
        </c:rich>
      </c:tx>
      <c:layout>
        <c:manualLayout>
          <c:xMode val="edge"/>
          <c:yMode val="edge"/>
          <c:x val="0.156645737910212"/>
          <c:y val="6.016879105581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499999999999999"/>
          <c:y val="0.22743722401924901"/>
          <c:w val="0.74062500000000098"/>
          <c:h val="0.61010937871830395"/>
        </c:manualLayout>
      </c:layout>
      <c:lineChart>
        <c:grouping val="standard"/>
        <c:varyColors val="0"/>
        <c:ser>
          <c:idx val="0"/>
          <c:order val="0"/>
          <c:spPr>
            <a:ln w="31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'11.5 Månadsuppföljn'!$AO$7:$AO$19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Månadsuppföljn'!$AP$7:$AP$19</c:f>
              <c:numCache>
                <c:formatCode>#,##0</c:formatCode>
                <c:ptCount val="13"/>
                <c:pt idx="0">
                  <c:v>500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33-204E-AF5E-C6F50A620150}"/>
            </c:ext>
          </c:extLst>
        </c:ser>
        <c:ser>
          <c:idx val="1"/>
          <c:order val="1"/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'11.5 Månadsuppföljn'!$AO$7:$AO$19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Månadsuppföljn'!$AQ$7:$AQ$19</c:f>
              <c:numCache>
                <c:formatCode>#,##0</c:formatCode>
                <c:ptCount val="13"/>
                <c:pt idx="0">
                  <c:v>500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350</c:v>
                </c:pt>
                <c:pt idx="5">
                  <c:v>900</c:v>
                </c:pt>
                <c:pt idx="6">
                  <c:v>575</c:v>
                </c:pt>
                <c:pt idx="7">
                  <c:v>750</c:v>
                </c:pt>
                <c:pt idx="8">
                  <c:v>950</c:v>
                </c:pt>
                <c:pt idx="9">
                  <c:v>1025</c:v>
                </c:pt>
                <c:pt idx="10">
                  <c:v>1000</c:v>
                </c:pt>
                <c:pt idx="11">
                  <c:v>1050</c:v>
                </c:pt>
                <c:pt idx="12">
                  <c:v>1125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33-204E-AF5E-C6F50A620150}"/>
            </c:ext>
          </c:extLst>
        </c:ser>
        <c:ser>
          <c:idx val="2"/>
          <c:order val="2"/>
          <c:spPr>
            <a:ln w="3175">
              <a:solidFill>
                <a:srgbClr val="0000FF"/>
              </a:solidFill>
              <a:prstDash val="lgDash"/>
            </a:ln>
          </c:spPr>
          <c:marker>
            <c:symbol val="none"/>
          </c:marker>
          <c:cat>
            <c:strRef>
              <c:f>'11.5 Månadsuppföljn'!$AO$7:$AO$19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Månadsuppföljn'!$AR$7:$AR$19</c:f>
              <c:numCache>
                <c:formatCode>#,##0</c:formatCode>
                <c:ptCount val="13"/>
                <c:pt idx="0">
                  <c:v>500</c:v>
                </c:pt>
                <c:pt idx="1">
                  <c:v>120</c:v>
                </c:pt>
                <c:pt idx="2">
                  <c:v>240</c:v>
                </c:pt>
                <c:pt idx="3">
                  <c:v>360</c:v>
                </c:pt>
                <c:pt idx="4">
                  <c:v>480</c:v>
                </c:pt>
                <c:pt idx="5">
                  <c:v>600</c:v>
                </c:pt>
                <c:pt idx="6">
                  <c:v>720</c:v>
                </c:pt>
                <c:pt idx="7">
                  <c:v>840</c:v>
                </c:pt>
                <c:pt idx="8">
                  <c:v>960</c:v>
                </c:pt>
                <c:pt idx="9">
                  <c:v>1080</c:v>
                </c:pt>
                <c:pt idx="10">
                  <c:v>1200</c:v>
                </c:pt>
                <c:pt idx="11">
                  <c:v>1320</c:v>
                </c:pt>
                <c:pt idx="12">
                  <c:v>1440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33-204E-AF5E-C6F50A6201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44722968"/>
        <c:axId val="-2144733592"/>
      </c:lineChart>
      <c:catAx>
        <c:axId val="-2144722968"/>
        <c:scaling>
          <c:orientation val="minMax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447335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-2144733592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#,##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44722968"/>
        <c:crosses val="autoZero"/>
        <c:crossBetween val="midCat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sv-SE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Helvetica Neue"/>
                <a:ea typeface="Helvetica Neue"/>
                <a:cs typeface="Helvetica Neue"/>
              </a:defRPr>
            </a:pPr>
            <a:r>
              <a:rPr lang="sv-SE"/>
              <a:t>4420 Rör</a:t>
            </a:r>
          </a:p>
        </c:rich>
      </c:tx>
      <c:layout>
        <c:manualLayout>
          <c:xMode val="edge"/>
          <c:yMode val="edge"/>
          <c:x val="0.39687520677562399"/>
          <c:y val="5.05424321959754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249999999999999"/>
          <c:y val="0.22743722401924901"/>
          <c:w val="0.703125"/>
          <c:h val="0.61010937871830395"/>
        </c:manualLayout>
      </c:layout>
      <c:lineChart>
        <c:grouping val="standard"/>
        <c:varyColors val="0"/>
        <c:ser>
          <c:idx val="0"/>
          <c:order val="0"/>
          <c:spPr>
            <a:ln w="31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'11.5 Månadsuppföljn'!$AE$25:$AE$37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Månadsuppföljn'!$AF$25:$AF$37</c:f>
              <c:numCache>
                <c:formatCode>#,##0</c:formatCode>
                <c:ptCount val="13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200</c:v>
                </c:pt>
                <c:pt idx="11">
                  <c:v>1100</c:v>
                </c:pt>
                <c:pt idx="12">
                  <c:v>1200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C8-7942-BDC6-FAC40A76BCB6}"/>
            </c:ext>
          </c:extLst>
        </c:ser>
        <c:ser>
          <c:idx val="1"/>
          <c:order val="1"/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'11.5 Månadsuppföljn'!$AE$25:$AE$37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Månadsuppföljn'!$AG$25:$AG$37</c:f>
              <c:numCache>
                <c:formatCode>#,##0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800</c:v>
                </c:pt>
                <c:pt idx="4">
                  <c:v>350</c:v>
                </c:pt>
                <c:pt idx="5">
                  <c:v>450</c:v>
                </c:pt>
                <c:pt idx="6">
                  <c:v>1400</c:v>
                </c:pt>
                <c:pt idx="7">
                  <c:v>750</c:v>
                </c:pt>
                <c:pt idx="8">
                  <c:v>950</c:v>
                </c:pt>
                <c:pt idx="9">
                  <c:v>1025</c:v>
                </c:pt>
                <c:pt idx="10">
                  <c:v>200</c:v>
                </c:pt>
                <c:pt idx="11">
                  <c:v>1050</c:v>
                </c:pt>
                <c:pt idx="12">
                  <c:v>1125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C8-7942-BDC6-FAC40A76BCB6}"/>
            </c:ext>
          </c:extLst>
        </c:ser>
        <c:ser>
          <c:idx val="2"/>
          <c:order val="2"/>
          <c:spPr>
            <a:ln w="3175">
              <a:solidFill>
                <a:srgbClr val="0000FF"/>
              </a:solidFill>
              <a:prstDash val="lgDash"/>
            </a:ln>
          </c:spPr>
          <c:marker>
            <c:symbol val="none"/>
          </c:marker>
          <c:cat>
            <c:strRef>
              <c:f>'11.5 Månadsuppföljn'!$AE$25:$AE$37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Månadsuppföljn'!$AH$25:$AH$37</c:f>
              <c:numCache>
                <c:formatCode>#,##0</c:formatCode>
                <c:ptCount val="13"/>
                <c:pt idx="0">
                  <c:v>0</c:v>
                </c:pt>
                <c:pt idx="1">
                  <c:v>120</c:v>
                </c:pt>
                <c:pt idx="2">
                  <c:v>240</c:v>
                </c:pt>
                <c:pt idx="3">
                  <c:v>360</c:v>
                </c:pt>
                <c:pt idx="4">
                  <c:v>480</c:v>
                </c:pt>
                <c:pt idx="5">
                  <c:v>600</c:v>
                </c:pt>
                <c:pt idx="6">
                  <c:v>720</c:v>
                </c:pt>
                <c:pt idx="7">
                  <c:v>840</c:v>
                </c:pt>
                <c:pt idx="8">
                  <c:v>960</c:v>
                </c:pt>
                <c:pt idx="9">
                  <c:v>1080</c:v>
                </c:pt>
                <c:pt idx="10">
                  <c:v>200</c:v>
                </c:pt>
                <c:pt idx="11">
                  <c:v>1320</c:v>
                </c:pt>
                <c:pt idx="12">
                  <c:v>1440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C8-7942-BDC6-FAC40A76BC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24413240"/>
        <c:axId val="-2124409864"/>
      </c:lineChart>
      <c:catAx>
        <c:axId val="-212441324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244098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-2124409864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24413240"/>
        <c:crosses val="autoZero"/>
        <c:crossBetween val="midCat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sv-SE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Garamond"/>
                <a:ea typeface="Garamond"/>
                <a:cs typeface="Garamond"/>
              </a:defRPr>
            </a:pPr>
            <a:r>
              <a:rPr lang="sv-SE"/>
              <a:t>4450 El</a:t>
            </a:r>
          </a:p>
        </c:rich>
      </c:tx>
      <c:layout>
        <c:manualLayout>
          <c:xMode val="edge"/>
          <c:yMode val="edge"/>
          <c:x val="0.41875021304155202"/>
          <c:y val="5.05423837255800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25"/>
          <c:y val="0.23104733868622199"/>
          <c:w val="0.80625000000000002"/>
          <c:h val="0.61010937871830395"/>
        </c:manualLayout>
      </c:layout>
      <c:lineChart>
        <c:grouping val="standard"/>
        <c:varyColors val="0"/>
        <c:ser>
          <c:idx val="0"/>
          <c:order val="0"/>
          <c:spPr>
            <a:ln w="31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'11.5 Månadsuppföljn'!$AO$25:$AO$37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Månadsuppföljn'!$AP$25:$AP$37</c:f>
              <c:numCache>
                <c:formatCode>#,##0</c:formatCode>
                <c:ptCount val="13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5C-FA44-932B-D6015EAEFCA2}"/>
            </c:ext>
          </c:extLst>
        </c:ser>
        <c:ser>
          <c:idx val="1"/>
          <c:order val="1"/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'11.5 Månadsuppföljn'!$AO$25:$AO$37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Månadsuppföljn'!$AQ$25:$AQ$37</c:f>
              <c:numCache>
                <c:formatCode>#,##0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350</c:v>
                </c:pt>
                <c:pt idx="5">
                  <c:v>900</c:v>
                </c:pt>
                <c:pt idx="6">
                  <c:v>575</c:v>
                </c:pt>
                <c:pt idx="7">
                  <c:v>750</c:v>
                </c:pt>
                <c:pt idx="8">
                  <c:v>950</c:v>
                </c:pt>
                <c:pt idx="9">
                  <c:v>1025</c:v>
                </c:pt>
                <c:pt idx="10">
                  <c:v>1000</c:v>
                </c:pt>
                <c:pt idx="11">
                  <c:v>1050</c:v>
                </c:pt>
                <c:pt idx="12">
                  <c:v>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5C-FA44-932B-D6015EAEFCA2}"/>
            </c:ext>
          </c:extLst>
        </c:ser>
        <c:ser>
          <c:idx val="2"/>
          <c:order val="2"/>
          <c:spPr>
            <a:ln w="3175">
              <a:solidFill>
                <a:srgbClr val="0000FF"/>
              </a:solidFill>
              <a:prstDash val="lgDash"/>
            </a:ln>
          </c:spPr>
          <c:marker>
            <c:symbol val="none"/>
          </c:marker>
          <c:cat>
            <c:strRef>
              <c:f>'11.5 Månadsuppföljn'!$AO$25:$AO$37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Månadsuppföljn'!$AR$25:$AR$37</c:f>
              <c:numCache>
                <c:formatCode>#,##0</c:formatCode>
                <c:ptCount val="13"/>
                <c:pt idx="0">
                  <c:v>0</c:v>
                </c:pt>
                <c:pt idx="1">
                  <c:v>120</c:v>
                </c:pt>
                <c:pt idx="2">
                  <c:v>240</c:v>
                </c:pt>
                <c:pt idx="3">
                  <c:v>360</c:v>
                </c:pt>
                <c:pt idx="4">
                  <c:v>480</c:v>
                </c:pt>
                <c:pt idx="5">
                  <c:v>600</c:v>
                </c:pt>
                <c:pt idx="6">
                  <c:v>720</c:v>
                </c:pt>
                <c:pt idx="7">
                  <c:v>840</c:v>
                </c:pt>
                <c:pt idx="8">
                  <c:v>960</c:v>
                </c:pt>
                <c:pt idx="9">
                  <c:v>1080</c:v>
                </c:pt>
                <c:pt idx="10">
                  <c:v>1200</c:v>
                </c:pt>
                <c:pt idx="11">
                  <c:v>1320</c:v>
                </c:pt>
                <c:pt idx="12">
                  <c:v>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5C-FA44-932B-D6015EAEFC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44878440"/>
        <c:axId val="-2144889848"/>
      </c:lineChart>
      <c:catAx>
        <c:axId val="-2144878440"/>
        <c:scaling>
          <c:orientation val="minMax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448898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-2144889848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minorGridlines>
          <c:spPr>
            <a:ln w="3175">
              <a:solidFill>
                <a:srgbClr val="C0C0C0"/>
              </a:solidFill>
              <a:prstDash val="solid"/>
            </a:ln>
          </c:spPr>
        </c:minorGridlines>
        <c:numFmt formatCode="#,##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44878440"/>
        <c:crosses val="autoZero"/>
        <c:crossBetween val="midCat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sv-SE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Garamond"/>
                <a:ea typeface="Garamond"/>
                <a:cs typeface="Garamond"/>
              </a:defRPr>
            </a:pPr>
            <a:r>
              <a:rPr lang="sv-SE"/>
              <a:t>4362 Invändig puts</a:t>
            </a:r>
          </a:p>
        </c:rich>
      </c:tx>
      <c:layout>
        <c:manualLayout>
          <c:xMode val="edge"/>
          <c:yMode val="edge"/>
          <c:x val="0.28437491065250797"/>
          <c:y val="4.69319615434811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375000000000001"/>
          <c:y val="0.22743722401924901"/>
          <c:w val="0.72187500000000104"/>
          <c:h val="0.62815995205316499"/>
        </c:manualLayout>
      </c:layout>
      <c:lineChart>
        <c:grouping val="standard"/>
        <c:varyColors val="0"/>
        <c:ser>
          <c:idx val="0"/>
          <c:order val="0"/>
          <c:spPr>
            <a:ln w="31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'11.5 Månadsuppföljn'!$AY$7:$AY$19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Månadsuppföljn'!$AZ$7:$AZ$19</c:f>
              <c:numCache>
                <c:formatCode>#,##0</c:formatCode>
                <c:ptCount val="13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0</c:v>
                </c:pt>
                <c:pt idx="11">
                  <c:v>1100</c:v>
                </c:pt>
                <c:pt idx="12">
                  <c:v>1200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37-D643-A3B2-237004C3236D}"/>
            </c:ext>
          </c:extLst>
        </c:ser>
        <c:ser>
          <c:idx val="1"/>
          <c:order val="1"/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'11.5 Månadsuppföljn'!$AY$7:$AY$19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Månadsuppföljn'!$BA$7:$BA$19</c:f>
              <c:numCache>
                <c:formatCode>#,##0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350</c:v>
                </c:pt>
                <c:pt idx="5">
                  <c:v>900</c:v>
                </c:pt>
                <c:pt idx="6">
                  <c:v>575</c:v>
                </c:pt>
                <c:pt idx="7">
                  <c:v>750</c:v>
                </c:pt>
                <c:pt idx="8">
                  <c:v>950</c:v>
                </c:pt>
                <c:pt idx="9">
                  <c:v>1025</c:v>
                </c:pt>
                <c:pt idx="10">
                  <c:v>0</c:v>
                </c:pt>
                <c:pt idx="11">
                  <c:v>1050</c:v>
                </c:pt>
                <c:pt idx="12">
                  <c:v>1125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37-D643-A3B2-237004C3236D}"/>
            </c:ext>
          </c:extLst>
        </c:ser>
        <c:ser>
          <c:idx val="2"/>
          <c:order val="2"/>
          <c:spPr>
            <a:ln w="3175">
              <a:solidFill>
                <a:srgbClr val="0000FF"/>
              </a:solidFill>
              <a:prstDash val="lgDash"/>
            </a:ln>
          </c:spPr>
          <c:marker>
            <c:symbol val="none"/>
          </c:marker>
          <c:cat>
            <c:strRef>
              <c:f>'11.5 Månadsuppföljn'!$AY$7:$AY$19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Månadsuppföljn'!$BB$7:$BB$19</c:f>
              <c:numCache>
                <c:formatCode>#,##0</c:formatCode>
                <c:ptCount val="13"/>
                <c:pt idx="0">
                  <c:v>0</c:v>
                </c:pt>
                <c:pt idx="1">
                  <c:v>120</c:v>
                </c:pt>
                <c:pt idx="2">
                  <c:v>240</c:v>
                </c:pt>
                <c:pt idx="3">
                  <c:v>360</c:v>
                </c:pt>
                <c:pt idx="4">
                  <c:v>480</c:v>
                </c:pt>
                <c:pt idx="5">
                  <c:v>600</c:v>
                </c:pt>
                <c:pt idx="6">
                  <c:v>720</c:v>
                </c:pt>
                <c:pt idx="7">
                  <c:v>840</c:v>
                </c:pt>
                <c:pt idx="8">
                  <c:v>960</c:v>
                </c:pt>
                <c:pt idx="9">
                  <c:v>1080</c:v>
                </c:pt>
                <c:pt idx="10">
                  <c:v>0</c:v>
                </c:pt>
                <c:pt idx="11">
                  <c:v>1320</c:v>
                </c:pt>
                <c:pt idx="12">
                  <c:v>1440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37-D643-A3B2-237004C323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23056248"/>
        <c:axId val="-2123063208"/>
      </c:lineChart>
      <c:catAx>
        <c:axId val="-212305624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23063208"/>
        <c:crosses val="autoZero"/>
        <c:auto val="0"/>
        <c:lblAlgn val="ctr"/>
        <c:lblOffset val="100"/>
        <c:tickMarkSkip val="1"/>
        <c:noMultiLvlLbl val="0"/>
      </c:catAx>
      <c:valAx>
        <c:axId val="-2123063208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23056248"/>
        <c:crosses val="autoZero"/>
        <c:crossBetween val="midCat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sv-SE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Garamond"/>
                <a:ea typeface="Garamond"/>
                <a:cs typeface="Garamond"/>
              </a:defRPr>
            </a:pPr>
            <a:r>
              <a:rPr lang="sv-SE"/>
              <a:t>4373 Golvbeläggning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'11.5 Månadsuppföljn'!$AZ$24</c:f>
              <c:strCache>
                <c:ptCount val="1"/>
                <c:pt idx="0">
                  <c:v>Budget</c:v>
                </c:pt>
              </c:strCache>
            </c:strRef>
          </c:tx>
          <c:spPr>
            <a:ln w="31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'11.5 Månadsuppföljn'!$AY$25:$AY$37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Månadsuppföljn'!$AZ$25:$AZ$37</c:f>
              <c:numCache>
                <c:formatCode>#,##0</c:formatCode>
                <c:ptCount val="13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CD-5346-9E0A-C9DFDDC24075}"/>
            </c:ext>
          </c:extLst>
        </c:ser>
        <c:ser>
          <c:idx val="1"/>
          <c:order val="1"/>
          <c:tx>
            <c:strRef>
              <c:f>'11.5 Månadsuppföljn'!$BA$24</c:f>
              <c:strCache>
                <c:ptCount val="1"/>
                <c:pt idx="0">
                  <c:v>Bokfört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'11.5 Månadsuppföljn'!$AY$25:$AY$37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Månadsuppföljn'!$BA$25:$BA$37</c:f>
              <c:numCache>
                <c:formatCode>#,##0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350</c:v>
                </c:pt>
                <c:pt idx="5">
                  <c:v>900</c:v>
                </c:pt>
                <c:pt idx="6">
                  <c:v>575</c:v>
                </c:pt>
                <c:pt idx="7">
                  <c:v>750</c:v>
                </c:pt>
                <c:pt idx="8">
                  <c:v>950</c:v>
                </c:pt>
                <c:pt idx="9">
                  <c:v>1025</c:v>
                </c:pt>
                <c:pt idx="10">
                  <c:v>1000</c:v>
                </c:pt>
                <c:pt idx="11">
                  <c:v>1050</c:v>
                </c:pt>
                <c:pt idx="12">
                  <c:v>1125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ECD-5346-9E0A-C9DFDDC24075}"/>
            </c:ext>
          </c:extLst>
        </c:ser>
        <c:ser>
          <c:idx val="2"/>
          <c:order val="2"/>
          <c:tx>
            <c:strRef>
              <c:f>'11.5 Månadsuppföljn'!$BB$24</c:f>
              <c:strCache>
                <c:ptCount val="1"/>
                <c:pt idx="0">
                  <c:v>Prognos</c:v>
                </c:pt>
              </c:strCache>
            </c:strRef>
          </c:tx>
          <c:spPr>
            <a:ln w="3175">
              <a:solidFill>
                <a:srgbClr val="0000FF"/>
              </a:solidFill>
              <a:prstDash val="lgDash"/>
            </a:ln>
          </c:spPr>
          <c:marker>
            <c:symbol val="none"/>
          </c:marker>
          <c:cat>
            <c:strRef>
              <c:f>'11.5 Månadsuppföljn'!$AY$25:$AY$37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Månadsuppföljn'!$BB$25:$BB$37</c:f>
              <c:numCache>
                <c:formatCode>#,##0</c:formatCode>
                <c:ptCount val="13"/>
                <c:pt idx="0">
                  <c:v>0</c:v>
                </c:pt>
                <c:pt idx="1">
                  <c:v>120</c:v>
                </c:pt>
                <c:pt idx="2">
                  <c:v>240</c:v>
                </c:pt>
                <c:pt idx="3">
                  <c:v>360</c:v>
                </c:pt>
                <c:pt idx="4">
                  <c:v>480</c:v>
                </c:pt>
                <c:pt idx="5">
                  <c:v>600</c:v>
                </c:pt>
                <c:pt idx="6">
                  <c:v>720</c:v>
                </c:pt>
                <c:pt idx="7">
                  <c:v>840</c:v>
                </c:pt>
                <c:pt idx="8">
                  <c:v>960</c:v>
                </c:pt>
                <c:pt idx="9">
                  <c:v>1080</c:v>
                </c:pt>
                <c:pt idx="10">
                  <c:v>1200</c:v>
                </c:pt>
                <c:pt idx="11">
                  <c:v>1320</c:v>
                </c:pt>
                <c:pt idx="12">
                  <c:v>1440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CD-5346-9E0A-C9DFDDC240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45099672"/>
        <c:axId val="-2145101864"/>
      </c:lineChart>
      <c:catAx>
        <c:axId val="-2145099672"/>
        <c:scaling>
          <c:orientation val="minMax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45101864"/>
        <c:crosses val="autoZero"/>
        <c:auto val="0"/>
        <c:lblAlgn val="ctr"/>
        <c:lblOffset val="100"/>
        <c:tickMarkSkip val="1"/>
        <c:noMultiLvlLbl val="0"/>
      </c:catAx>
      <c:valAx>
        <c:axId val="-214510186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45099672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9832497480165301"/>
          <c:y val="0.50362497036688503"/>
          <c:w val="0.26815679032383499"/>
          <c:h val="0.275363293150239"/>
        </c:manualLayout>
      </c:layout>
      <c:overlay val="0"/>
      <c:spPr>
        <a:noFill/>
        <a:ln w="25400">
          <a:noFill/>
        </a:ln>
      </c:spPr>
    </c:legend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sv-SE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Garamond"/>
                <a:ea typeface="Garamond"/>
                <a:cs typeface="Garamond"/>
              </a:defRPr>
            </a:pPr>
            <a:r>
              <a:rPr lang="sv-SE"/>
              <a:t>4410 Ventilation</a:t>
            </a:r>
          </a:p>
        </c:rich>
      </c:tx>
      <c:layout>
        <c:manualLayout>
          <c:xMode val="edge"/>
          <c:yMode val="edge"/>
          <c:x val="0.37500014295598699"/>
          <c:y val="4.69314604372514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375000000000001"/>
          <c:y val="0.22743722401924901"/>
          <c:w val="0.72187500000000104"/>
          <c:h val="0.62815995205316499"/>
        </c:manualLayout>
      </c:layout>
      <c:lineChart>
        <c:grouping val="standard"/>
        <c:varyColors val="0"/>
        <c:ser>
          <c:idx val="0"/>
          <c:order val="0"/>
          <c:spPr>
            <a:ln w="31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'11.5 Månadsuppföljn'!$AO$43:$AO$55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Månadsuppföljn'!$AP$43:$AP$55</c:f>
              <c:numCache>
                <c:formatCode>#,##0</c:formatCode>
                <c:ptCount val="13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900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4A-9342-93E4-FB50434704FB}"/>
            </c:ext>
          </c:extLst>
        </c:ser>
        <c:ser>
          <c:idx val="1"/>
          <c:order val="1"/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'11.5 Månadsuppföljn'!$AO$43:$AO$55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Månadsuppföljn'!$AQ$43:$AQ$55</c:f>
              <c:numCache>
                <c:formatCode>#,##0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350</c:v>
                </c:pt>
                <c:pt idx="5">
                  <c:v>900</c:v>
                </c:pt>
                <c:pt idx="6">
                  <c:v>575</c:v>
                </c:pt>
                <c:pt idx="7">
                  <c:v>900</c:v>
                </c:pt>
                <c:pt idx="8">
                  <c:v>950</c:v>
                </c:pt>
                <c:pt idx="9">
                  <c:v>1025</c:v>
                </c:pt>
                <c:pt idx="10">
                  <c:v>1000</c:v>
                </c:pt>
                <c:pt idx="11">
                  <c:v>1050</c:v>
                </c:pt>
                <c:pt idx="12">
                  <c:v>1125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4A-9342-93E4-FB50434704FB}"/>
            </c:ext>
          </c:extLst>
        </c:ser>
        <c:ser>
          <c:idx val="2"/>
          <c:order val="2"/>
          <c:spPr>
            <a:ln w="3175">
              <a:solidFill>
                <a:srgbClr val="0000FF"/>
              </a:solidFill>
              <a:prstDash val="lgDash"/>
            </a:ln>
          </c:spPr>
          <c:marker>
            <c:symbol val="none"/>
          </c:marker>
          <c:cat>
            <c:strRef>
              <c:f>'11.5 Månadsuppföljn'!$AO$43:$AO$55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Månadsuppföljn'!$AR$43:$AR$55</c:f>
              <c:numCache>
                <c:formatCode>#,##0</c:formatCode>
                <c:ptCount val="13"/>
                <c:pt idx="0">
                  <c:v>0</c:v>
                </c:pt>
                <c:pt idx="1">
                  <c:v>120</c:v>
                </c:pt>
                <c:pt idx="2">
                  <c:v>240</c:v>
                </c:pt>
                <c:pt idx="3">
                  <c:v>360</c:v>
                </c:pt>
                <c:pt idx="4">
                  <c:v>480</c:v>
                </c:pt>
                <c:pt idx="5">
                  <c:v>600</c:v>
                </c:pt>
                <c:pt idx="6">
                  <c:v>720</c:v>
                </c:pt>
                <c:pt idx="7">
                  <c:v>900</c:v>
                </c:pt>
                <c:pt idx="8">
                  <c:v>960</c:v>
                </c:pt>
                <c:pt idx="9">
                  <c:v>1080</c:v>
                </c:pt>
                <c:pt idx="10">
                  <c:v>1200</c:v>
                </c:pt>
                <c:pt idx="11">
                  <c:v>1320</c:v>
                </c:pt>
                <c:pt idx="12">
                  <c:v>1440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B4A-9342-93E4-FB5043470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1687976"/>
        <c:axId val="-2124391736"/>
      </c:lineChart>
      <c:catAx>
        <c:axId val="2121687976"/>
        <c:scaling>
          <c:orientation val="minMax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243917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-2124391736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2121687976"/>
        <c:crosses val="autoZero"/>
        <c:crossBetween val="midCat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sv-SE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Helvetica Neue"/>
                <a:ea typeface="Helvetica Neue"/>
                <a:cs typeface="Helvetica Neue"/>
              </a:defRPr>
            </a:pPr>
            <a:r>
              <a:rPr lang="sv-SE"/>
              <a:t>4662 / 4664 Städning</a:t>
            </a:r>
          </a:p>
        </c:rich>
      </c:tx>
      <c:layout>
        <c:manualLayout>
          <c:xMode val="edge"/>
          <c:yMode val="edge"/>
          <c:x val="0.34276836839596397"/>
          <c:y val="5.05423837255800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91856733542"/>
          <c:y val="0.22743722401924901"/>
          <c:w val="0.80817858250596497"/>
          <c:h val="0.62815995205316499"/>
        </c:manualLayout>
      </c:layout>
      <c:lineChart>
        <c:grouping val="standard"/>
        <c:varyColors val="0"/>
        <c:ser>
          <c:idx val="0"/>
          <c:order val="0"/>
          <c:spPr>
            <a:ln w="31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'11.5 Månadsuppföljn'!$U$25:$U$37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Månadsuppföljn'!$V$25:$V$37</c:f>
              <c:numCache>
                <c:formatCode>#,##0</c:formatCode>
                <c:ptCount val="13"/>
                <c:pt idx="0">
                  <c:v>0</c:v>
                </c:pt>
                <c:pt idx="1">
                  <c:v>500</c:v>
                </c:pt>
                <c:pt idx="2">
                  <c:v>1000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3E-1247-9369-3384D00761B3}"/>
            </c:ext>
          </c:extLst>
        </c:ser>
        <c:ser>
          <c:idx val="1"/>
          <c:order val="1"/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'11.5 Månadsuppföljn'!$U$25:$U$37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Månadsuppföljn'!$W$25:$W$37</c:f>
              <c:numCache>
                <c:formatCode>#,##0</c:formatCode>
                <c:ptCount val="13"/>
                <c:pt idx="0">
                  <c:v>0</c:v>
                </c:pt>
                <c:pt idx="1">
                  <c:v>500</c:v>
                </c:pt>
                <c:pt idx="2">
                  <c:v>1000</c:v>
                </c:pt>
                <c:pt idx="3">
                  <c:v>250</c:v>
                </c:pt>
                <c:pt idx="4">
                  <c:v>350</c:v>
                </c:pt>
                <c:pt idx="5">
                  <c:v>450</c:v>
                </c:pt>
                <c:pt idx="6">
                  <c:v>575</c:v>
                </c:pt>
                <c:pt idx="7">
                  <c:v>750</c:v>
                </c:pt>
                <c:pt idx="8">
                  <c:v>1400</c:v>
                </c:pt>
                <c:pt idx="9">
                  <c:v>1025</c:v>
                </c:pt>
                <c:pt idx="10">
                  <c:v>1000</c:v>
                </c:pt>
                <c:pt idx="11">
                  <c:v>1050</c:v>
                </c:pt>
                <c:pt idx="12">
                  <c:v>1125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3E-1247-9369-3384D00761B3}"/>
            </c:ext>
          </c:extLst>
        </c:ser>
        <c:ser>
          <c:idx val="2"/>
          <c:order val="2"/>
          <c:spPr>
            <a:ln w="3175">
              <a:solidFill>
                <a:srgbClr val="0000FF"/>
              </a:solidFill>
              <a:prstDash val="lgDash"/>
            </a:ln>
          </c:spPr>
          <c:marker>
            <c:symbol val="none"/>
          </c:marker>
          <c:cat>
            <c:strRef>
              <c:f>'11.5 Månadsuppföljn'!$U$25:$U$37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Månadsuppföljn'!$X$25:$X$37</c:f>
              <c:numCache>
                <c:formatCode>#,##0</c:formatCode>
                <c:ptCount val="13"/>
                <c:pt idx="0">
                  <c:v>0</c:v>
                </c:pt>
                <c:pt idx="1">
                  <c:v>500</c:v>
                </c:pt>
                <c:pt idx="2">
                  <c:v>1000</c:v>
                </c:pt>
                <c:pt idx="3">
                  <c:v>360</c:v>
                </c:pt>
                <c:pt idx="4">
                  <c:v>480</c:v>
                </c:pt>
                <c:pt idx="5">
                  <c:v>600</c:v>
                </c:pt>
                <c:pt idx="6">
                  <c:v>720</c:v>
                </c:pt>
                <c:pt idx="7">
                  <c:v>840</c:v>
                </c:pt>
                <c:pt idx="8">
                  <c:v>960</c:v>
                </c:pt>
                <c:pt idx="9">
                  <c:v>1080</c:v>
                </c:pt>
                <c:pt idx="10">
                  <c:v>1200</c:v>
                </c:pt>
                <c:pt idx="11">
                  <c:v>1320</c:v>
                </c:pt>
                <c:pt idx="12">
                  <c:v>1440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63E-1247-9369-3384D0076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2286600"/>
        <c:axId val="2121991448"/>
      </c:lineChart>
      <c:catAx>
        <c:axId val="212228660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21219914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121991448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2122286600"/>
        <c:crosses val="autoZero"/>
        <c:crossBetween val="midCat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sv-SE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Helvetica Neue"/>
                <a:ea typeface="Helvetica Neue"/>
                <a:cs typeface="Helvetica Neue"/>
              </a:defRPr>
            </a:pPr>
            <a:r>
              <a:rPr lang="sv-SE"/>
              <a:t>Arbetare</a:t>
            </a:r>
          </a:p>
        </c:rich>
      </c:tx>
      <c:layout>
        <c:manualLayout>
          <c:xMode val="edge"/>
          <c:yMode val="edge"/>
          <c:x val="0.275862981877808"/>
          <c:y val="3.5971165164243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062726634022701"/>
          <c:y val="0.23381294964028801"/>
          <c:w val="0.72100423841019101"/>
          <c:h val="0.60791366906474797"/>
        </c:manualLayout>
      </c:layout>
      <c:lineChart>
        <c:grouping val="standard"/>
        <c:varyColors val="0"/>
        <c:ser>
          <c:idx val="0"/>
          <c:order val="0"/>
          <c:spPr>
            <a:ln w="31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'11.5 Månadsuppföljn'!$K$7:$K$19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Månadsuppföljn'!$L$7:$L$19</c:f>
              <c:numCache>
                <c:formatCode>#,##0</c:formatCode>
                <c:ptCount val="13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BE-B24E-BB20-DD53EB86152B}"/>
            </c:ext>
          </c:extLst>
        </c:ser>
        <c:ser>
          <c:idx val="1"/>
          <c:order val="1"/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'11.5 Månadsuppföljn'!$K$7:$K$19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Månadsuppföljn'!$M$7:$M$19</c:f>
              <c:numCache>
                <c:formatCode>#,##0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150</c:v>
                </c:pt>
                <c:pt idx="3">
                  <c:v>450</c:v>
                </c:pt>
                <c:pt idx="4">
                  <c:v>350</c:v>
                </c:pt>
                <c:pt idx="5">
                  <c:v>450</c:v>
                </c:pt>
                <c:pt idx="6">
                  <c:v>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BE-B24E-BB20-DD53EB86152B}"/>
            </c:ext>
          </c:extLst>
        </c:ser>
        <c:ser>
          <c:idx val="2"/>
          <c:order val="2"/>
          <c:spPr>
            <a:ln w="3175">
              <a:solidFill>
                <a:srgbClr val="0000FF"/>
              </a:solidFill>
              <a:prstDash val="lgDash"/>
            </a:ln>
          </c:spPr>
          <c:marker>
            <c:symbol val="none"/>
          </c:marker>
          <c:cat>
            <c:strRef>
              <c:f>'11.5 Månadsuppföljn'!$K$7:$K$19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Månadsuppföljn'!$N$7:$N$19</c:f>
              <c:numCache>
                <c:formatCode>#,##0</c:formatCode>
                <c:ptCount val="13"/>
                <c:pt idx="0">
                  <c:v>0</c:v>
                </c:pt>
                <c:pt idx="1">
                  <c:v>120</c:v>
                </c:pt>
                <c:pt idx="2">
                  <c:v>240</c:v>
                </c:pt>
                <c:pt idx="3">
                  <c:v>360</c:v>
                </c:pt>
                <c:pt idx="4">
                  <c:v>480</c:v>
                </c:pt>
                <c:pt idx="5">
                  <c:v>600</c:v>
                </c:pt>
                <c:pt idx="6">
                  <c:v>720</c:v>
                </c:pt>
                <c:pt idx="7">
                  <c:v>840</c:v>
                </c:pt>
                <c:pt idx="8">
                  <c:v>960</c:v>
                </c:pt>
                <c:pt idx="9">
                  <c:v>1080</c:v>
                </c:pt>
                <c:pt idx="10">
                  <c:v>1200</c:v>
                </c:pt>
                <c:pt idx="11">
                  <c:v>1320</c:v>
                </c:pt>
                <c:pt idx="12">
                  <c:v>1440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BE-B24E-BB20-DD53EB8615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23600504"/>
        <c:axId val="-2123597144"/>
      </c:lineChart>
      <c:catAx>
        <c:axId val="-212360050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v-SE"/>
          </a:p>
        </c:txPr>
        <c:crossAx val="-2123597144"/>
        <c:crosses val="autoZero"/>
        <c:auto val="0"/>
        <c:lblAlgn val="ctr"/>
        <c:lblOffset val="100"/>
        <c:tickMarkSkip val="1"/>
        <c:noMultiLvlLbl val="0"/>
      </c:catAx>
      <c:valAx>
        <c:axId val="-2123597144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v-SE"/>
          </a:p>
        </c:txPr>
        <c:crossAx val="-2123600504"/>
        <c:crosses val="autoZero"/>
        <c:crossBetween val="midCat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sv-SE"/>
    </a:p>
  </c:txPr>
  <c:printSettings>
    <c:headerFooter alignWithMargins="0">
      <c:oddHeader>&amp;N</c:oddHeader>
      <c:oddFooter>Sida &amp;S</c:oddFooter>
    </c:headerFooter>
    <c:pageMargins b="1" l="0.75" r="0.75" t="1" header="0.5" footer="0.5"/>
    <c:pageSetup paperSize="9" orientation="portrait" verticalDpi="-4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Helvetica Neue"/>
                <a:ea typeface="Helvetica Neue"/>
                <a:cs typeface="Helvetica Neue"/>
              </a:defRPr>
            </a:pPr>
            <a:r>
              <a:rPr lang="sv-SE"/>
              <a:t>Tjänstemän</a:t>
            </a:r>
          </a:p>
        </c:rich>
      </c:tx>
      <c:layout>
        <c:manualLayout>
          <c:xMode val="edge"/>
          <c:yMode val="edge"/>
          <c:x val="0.28840122521682698"/>
          <c:y val="3.61001749781277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062726634022701"/>
          <c:y val="0.173285504014666"/>
          <c:w val="0.72100423841019101"/>
          <c:h val="0.67148132805683103"/>
        </c:manualLayout>
      </c:layout>
      <c:lineChart>
        <c:grouping val="standard"/>
        <c:varyColors val="0"/>
        <c:ser>
          <c:idx val="0"/>
          <c:order val="0"/>
          <c:spPr>
            <a:ln w="31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'11.5 Månadsuppföljn'!$A$25:$A$37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Månadsuppföljn'!$B$25:$B$37</c:f>
              <c:numCache>
                <c:formatCode>#,##0</c:formatCode>
                <c:ptCount val="13"/>
                <c:pt idx="0">
                  <c:v>0</c:v>
                </c:pt>
                <c:pt idx="1">
                  <c:v>100</c:v>
                </c:pt>
                <c:pt idx="2">
                  <c:v>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1D-A04B-9AC4-9602AC8665C1}"/>
            </c:ext>
          </c:extLst>
        </c:ser>
        <c:ser>
          <c:idx val="1"/>
          <c:order val="1"/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'11.5 Månadsuppföljn'!$A$25:$A$37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Månadsuppföljn'!$C$25:$C$37</c:f>
              <c:numCache>
                <c:formatCode>#,##0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0</c:v>
                </c:pt>
                <c:pt idx="3">
                  <c:v>250</c:v>
                </c:pt>
                <c:pt idx="4">
                  <c:v>350</c:v>
                </c:pt>
                <c:pt idx="5">
                  <c:v>450</c:v>
                </c:pt>
                <c:pt idx="6">
                  <c:v>600</c:v>
                </c:pt>
                <c:pt idx="7">
                  <c:v>0</c:v>
                </c:pt>
                <c:pt idx="8">
                  <c:v>950</c:v>
                </c:pt>
                <c:pt idx="9">
                  <c:v>1025</c:v>
                </c:pt>
                <c:pt idx="10">
                  <c:v>1000</c:v>
                </c:pt>
                <c:pt idx="11">
                  <c:v>1050</c:v>
                </c:pt>
                <c:pt idx="12">
                  <c:v>1125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1D-A04B-9AC4-9602AC8665C1}"/>
            </c:ext>
          </c:extLst>
        </c:ser>
        <c:ser>
          <c:idx val="2"/>
          <c:order val="2"/>
          <c:spPr>
            <a:ln w="3175">
              <a:solidFill>
                <a:srgbClr val="0000FF"/>
              </a:solidFill>
              <a:prstDash val="lgDash"/>
            </a:ln>
          </c:spPr>
          <c:marker>
            <c:symbol val="none"/>
          </c:marker>
          <c:cat>
            <c:strRef>
              <c:f>'11.5 Månadsuppföljn'!$A$25:$A$37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Månadsuppföljn'!$D$25:$D$37</c:f>
              <c:numCache>
                <c:formatCode>#,##0</c:formatCode>
                <c:ptCount val="13"/>
                <c:pt idx="0">
                  <c:v>0</c:v>
                </c:pt>
                <c:pt idx="1">
                  <c:v>120</c:v>
                </c:pt>
                <c:pt idx="2">
                  <c:v>0</c:v>
                </c:pt>
                <c:pt idx="3">
                  <c:v>360</c:v>
                </c:pt>
                <c:pt idx="4">
                  <c:v>480</c:v>
                </c:pt>
                <c:pt idx="5">
                  <c:v>600</c:v>
                </c:pt>
                <c:pt idx="6">
                  <c:v>720</c:v>
                </c:pt>
                <c:pt idx="7">
                  <c:v>840</c:v>
                </c:pt>
                <c:pt idx="8">
                  <c:v>0</c:v>
                </c:pt>
                <c:pt idx="9">
                  <c:v>1080</c:v>
                </c:pt>
                <c:pt idx="10">
                  <c:v>1200</c:v>
                </c:pt>
                <c:pt idx="11">
                  <c:v>1320</c:v>
                </c:pt>
                <c:pt idx="12">
                  <c:v>1440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A1D-A04B-9AC4-9602AC8665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44797832"/>
        <c:axId val="-2145208872"/>
      </c:lineChart>
      <c:catAx>
        <c:axId val="-2144797832"/>
        <c:scaling>
          <c:orientation val="minMax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v-SE"/>
          </a:p>
        </c:txPr>
        <c:crossAx val="-2145208872"/>
        <c:crosses val="autoZero"/>
        <c:auto val="0"/>
        <c:lblAlgn val="ctr"/>
        <c:lblOffset val="100"/>
        <c:tickMarkSkip val="1"/>
        <c:noMultiLvlLbl val="0"/>
      </c:catAx>
      <c:valAx>
        <c:axId val="-2145208872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#,##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v-SE"/>
          </a:p>
        </c:txPr>
        <c:crossAx val="-2144797832"/>
        <c:crosses val="autoZero"/>
        <c:crossBetween val="midCat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sv-SE"/>
    </a:p>
  </c:txPr>
  <c:printSettings>
    <c:headerFooter alignWithMargins="0">
      <c:oddHeader>&amp;N</c:oddHeader>
      <c:oddFooter>Sida &amp;S</c:oddFooter>
    </c:headerFooter>
    <c:pageMargins b="0.98425196850393704" l="0.74803149606299302" r="0.74803149606299302" t="0.98425196850393704" header="0.511811023622047" footer="0.511811023622047"/>
    <c:pageSetup paperSize="9" orientation="landscape" verticalDpi="-4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Helvetica Neue"/>
                <a:ea typeface="Helvetica Neue"/>
                <a:cs typeface="Helvetica Neue"/>
              </a:defRPr>
            </a:pPr>
            <a:r>
              <a:rPr lang="sv-SE"/>
              <a:t>Hjälpmedel</a:t>
            </a:r>
          </a:p>
        </c:rich>
      </c:tx>
      <c:layout>
        <c:manualLayout>
          <c:xMode val="edge"/>
          <c:yMode val="edge"/>
          <c:x val="0.41509530195188499"/>
          <c:y val="3.610014468413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811381594504199"/>
          <c:y val="0.173285504014666"/>
          <c:w val="0.72956198887697998"/>
          <c:h val="0.67870155739077798"/>
        </c:manualLayout>
      </c:layout>
      <c:lineChart>
        <c:grouping val="standard"/>
        <c:varyColors val="0"/>
        <c:ser>
          <c:idx val="0"/>
          <c:order val="0"/>
          <c:spPr>
            <a:ln w="31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'11.5 Månadsuppföljn'!$K$25:$K$37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Månadsuppföljn'!$L$25:$L$37</c:f>
              <c:numCache>
                <c:formatCode>#,##0</c:formatCode>
                <c:ptCount val="13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F1-A947-9FA0-6533F9EE365C}"/>
            </c:ext>
          </c:extLst>
        </c:ser>
        <c:ser>
          <c:idx val="1"/>
          <c:order val="1"/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'11.5 Månadsuppföljn'!$K$25:$K$37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Månadsuppföljn'!$M$25:$M$37</c:f>
              <c:numCache>
                <c:formatCode>#,##0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150</c:v>
                </c:pt>
                <c:pt idx="3">
                  <c:v>250</c:v>
                </c:pt>
                <c:pt idx="4">
                  <c:v>350</c:v>
                </c:pt>
                <c:pt idx="5">
                  <c:v>450</c:v>
                </c:pt>
                <c:pt idx="6">
                  <c:v>900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F1-A947-9FA0-6533F9EE365C}"/>
            </c:ext>
          </c:extLst>
        </c:ser>
        <c:ser>
          <c:idx val="2"/>
          <c:order val="2"/>
          <c:spPr>
            <a:ln w="3175">
              <a:solidFill>
                <a:srgbClr val="0000FF"/>
              </a:solidFill>
              <a:prstDash val="lgDash"/>
            </a:ln>
          </c:spPr>
          <c:marker>
            <c:symbol val="none"/>
          </c:marker>
          <c:cat>
            <c:strRef>
              <c:f>'11.5 Månadsuppföljn'!$K$25:$K$37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Månadsuppföljn'!$N$25:$N$37</c:f>
              <c:numCache>
                <c:formatCode>#,##0</c:formatCode>
                <c:ptCount val="13"/>
                <c:pt idx="0">
                  <c:v>0</c:v>
                </c:pt>
                <c:pt idx="1">
                  <c:v>120</c:v>
                </c:pt>
                <c:pt idx="2">
                  <c:v>240</c:v>
                </c:pt>
                <c:pt idx="3">
                  <c:v>360</c:v>
                </c:pt>
                <c:pt idx="4">
                  <c:v>480</c:v>
                </c:pt>
                <c:pt idx="5">
                  <c:v>600</c:v>
                </c:pt>
                <c:pt idx="6">
                  <c:v>720</c:v>
                </c:pt>
                <c:pt idx="7">
                  <c:v>840</c:v>
                </c:pt>
                <c:pt idx="8">
                  <c:v>960</c:v>
                </c:pt>
                <c:pt idx="9">
                  <c:v>1080</c:v>
                </c:pt>
                <c:pt idx="10">
                  <c:v>1200</c:v>
                </c:pt>
                <c:pt idx="11">
                  <c:v>1320</c:v>
                </c:pt>
                <c:pt idx="12">
                  <c:v>1440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AF1-A947-9FA0-6533F9EE3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22351352"/>
        <c:axId val="-2122347992"/>
      </c:lineChart>
      <c:catAx>
        <c:axId val="-21223513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v-SE"/>
          </a:p>
        </c:txPr>
        <c:crossAx val="-2122347992"/>
        <c:crosses val="autoZero"/>
        <c:auto val="0"/>
        <c:lblAlgn val="ctr"/>
        <c:lblOffset val="100"/>
        <c:tickMarkSkip val="1"/>
        <c:noMultiLvlLbl val="0"/>
      </c:catAx>
      <c:valAx>
        <c:axId val="-2122347992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v-SE"/>
          </a:p>
        </c:txPr>
        <c:crossAx val="-2122351352"/>
        <c:crosses val="autoZero"/>
        <c:crossBetween val="midCat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sv-SE"/>
    </a:p>
  </c:txPr>
  <c:printSettings>
    <c:headerFooter alignWithMargins="0">
      <c:oddHeader>&amp;N</c:oddHeader>
      <c:oddFooter>Sida &amp;S</c:oddFooter>
    </c:headerFooter>
    <c:pageMargins b="1" l="0.75" r="0.75" t="1" header="0.5" footer="0.5"/>
    <c:pageSetup paperSize="9" orientation="portrait" verticalDpi="-4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Helvetica Neue"/>
                <a:ea typeface="Helvetica Neue"/>
                <a:cs typeface="Helvetica Neue"/>
              </a:defRPr>
            </a:pPr>
            <a:r>
              <a:rPr lang="sv-SE"/>
              <a:t>4311 Rivning</a:t>
            </a:r>
          </a:p>
        </c:rich>
      </c:tx>
      <c:layout>
        <c:manualLayout>
          <c:xMode val="edge"/>
          <c:yMode val="edge"/>
          <c:x val="0.27500043074484398"/>
          <c:y val="3.63636693203404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3125"/>
          <c:y val="0.18181818181818199"/>
          <c:w val="0.72499999999999998"/>
          <c:h val="0.66181818181818197"/>
        </c:manualLayout>
      </c:layout>
      <c:lineChart>
        <c:grouping val="standard"/>
        <c:varyColors val="0"/>
        <c:ser>
          <c:idx val="0"/>
          <c:order val="0"/>
          <c:spPr>
            <a:ln w="31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'11.5 Månadsuppföljn'!$U$7:$U$19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Månadsuppföljn'!$V$7:$V$19</c:f>
              <c:numCache>
                <c:formatCode>#,##0</c:formatCode>
                <c:ptCount val="13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800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F8-814B-BA23-90D653A56AD9}"/>
            </c:ext>
          </c:extLst>
        </c:ser>
        <c:ser>
          <c:idx val="1"/>
          <c:order val="1"/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'11.5 Månadsuppföljn'!$U$7:$U$19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Månadsuppföljn'!$W$7:$W$19</c:f>
              <c:numCache>
                <c:formatCode>#,##0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150</c:v>
                </c:pt>
                <c:pt idx="3">
                  <c:v>250</c:v>
                </c:pt>
                <c:pt idx="4">
                  <c:v>350</c:v>
                </c:pt>
                <c:pt idx="5">
                  <c:v>800</c:v>
                </c:pt>
                <c:pt idx="6">
                  <c:v>575</c:v>
                </c:pt>
                <c:pt idx="7">
                  <c:v>750</c:v>
                </c:pt>
                <c:pt idx="8">
                  <c:v>950</c:v>
                </c:pt>
                <c:pt idx="9">
                  <c:v>1025</c:v>
                </c:pt>
                <c:pt idx="10">
                  <c:v>1000</c:v>
                </c:pt>
                <c:pt idx="11">
                  <c:v>1050</c:v>
                </c:pt>
                <c:pt idx="12">
                  <c:v>1125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F8-814B-BA23-90D653A56AD9}"/>
            </c:ext>
          </c:extLst>
        </c:ser>
        <c:ser>
          <c:idx val="2"/>
          <c:order val="2"/>
          <c:spPr>
            <a:ln w="3175">
              <a:solidFill>
                <a:srgbClr val="0000FF"/>
              </a:solidFill>
              <a:prstDash val="lgDash"/>
            </a:ln>
          </c:spPr>
          <c:marker>
            <c:symbol val="none"/>
          </c:marker>
          <c:cat>
            <c:strRef>
              <c:f>'11.5 Månadsuppföljn'!$U$7:$U$19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Månadsuppföljn'!$X$7:$X$19</c:f>
              <c:numCache>
                <c:formatCode>#,##0</c:formatCode>
                <c:ptCount val="13"/>
                <c:pt idx="0">
                  <c:v>0</c:v>
                </c:pt>
                <c:pt idx="1">
                  <c:v>120</c:v>
                </c:pt>
                <c:pt idx="2">
                  <c:v>240</c:v>
                </c:pt>
                <c:pt idx="3">
                  <c:v>360</c:v>
                </c:pt>
                <c:pt idx="4">
                  <c:v>480</c:v>
                </c:pt>
                <c:pt idx="5">
                  <c:v>800</c:v>
                </c:pt>
                <c:pt idx="6">
                  <c:v>720</c:v>
                </c:pt>
                <c:pt idx="7">
                  <c:v>840</c:v>
                </c:pt>
                <c:pt idx="8">
                  <c:v>960</c:v>
                </c:pt>
                <c:pt idx="9">
                  <c:v>1080</c:v>
                </c:pt>
                <c:pt idx="10">
                  <c:v>1200</c:v>
                </c:pt>
                <c:pt idx="11">
                  <c:v>1320</c:v>
                </c:pt>
                <c:pt idx="12">
                  <c:v>1440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F8-814B-BA23-90D653A56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23903656"/>
        <c:axId val="-2123909352"/>
      </c:lineChart>
      <c:catAx>
        <c:axId val="-212390365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2390935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-2123909352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23903656"/>
        <c:crosses val="autoZero"/>
        <c:crossBetween val="midCat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sv-SE"/>
    </a:p>
  </c:txPr>
  <c:printSettings>
    <c:headerFooter alignWithMargins="0">
      <c:oddHeader>&amp;N</c:oddHeader>
      <c:oddFooter>Sida &amp;S</c:oddFooter>
    </c:headerFooter>
    <c:pageMargins b="1" l="0.75" r="0.75" t="1" header="0.5" footer="0.5"/>
    <c:pageSetup paperSize="9" orientation="portrait" verticalDpi="-4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Helvetica Neue"/>
                <a:ea typeface="Helvetica Neue"/>
                <a:cs typeface="Helvetica Neue"/>
              </a:defRPr>
            </a:pPr>
            <a:r>
              <a:rPr lang="sv-SE"/>
              <a:t>Material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'11.5 Månadsuppföljn'!$B$42</c:f>
              <c:strCache>
                <c:ptCount val="1"/>
                <c:pt idx="0">
                  <c:v>Budget</c:v>
                </c:pt>
              </c:strCache>
            </c:strRef>
          </c:tx>
          <c:spPr>
            <a:ln w="31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'11.5 Månadsuppföljn'!$A$43:$A$55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Månadsuppföljn'!$B$43:$B$55</c:f>
              <c:numCache>
                <c:formatCode>#,##0</c:formatCode>
                <c:ptCount val="13"/>
                <c:pt idx="0">
                  <c:v>0</c:v>
                </c:pt>
                <c:pt idx="1">
                  <c:v>100</c:v>
                </c:pt>
                <c:pt idx="2">
                  <c:v>1000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C0-0349-8B9F-09F215CD6170}"/>
            </c:ext>
          </c:extLst>
        </c:ser>
        <c:ser>
          <c:idx val="1"/>
          <c:order val="1"/>
          <c:tx>
            <c:strRef>
              <c:f>'11.5 Månadsuppföljn'!$C$42</c:f>
              <c:strCache>
                <c:ptCount val="1"/>
                <c:pt idx="0">
                  <c:v>Bokfört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'11.5 Månadsuppföljn'!$A$43:$A$55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Månadsuppföljn'!$C$43:$C$55</c:f>
              <c:numCache>
                <c:formatCode>#,##0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1000</c:v>
                </c:pt>
                <c:pt idx="3">
                  <c:v>650</c:v>
                </c:pt>
                <c:pt idx="4">
                  <c:v>350</c:v>
                </c:pt>
                <c:pt idx="5">
                  <c:v>450</c:v>
                </c:pt>
                <c:pt idx="6">
                  <c:v>575</c:v>
                </c:pt>
                <c:pt idx="7">
                  <c:v>750</c:v>
                </c:pt>
                <c:pt idx="8">
                  <c:v>950</c:v>
                </c:pt>
                <c:pt idx="9">
                  <c:v>1025</c:v>
                </c:pt>
                <c:pt idx="10">
                  <c:v>1000</c:v>
                </c:pt>
                <c:pt idx="11">
                  <c:v>1050</c:v>
                </c:pt>
                <c:pt idx="12">
                  <c:v>1125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C0-0349-8B9F-09F215CD6170}"/>
            </c:ext>
          </c:extLst>
        </c:ser>
        <c:ser>
          <c:idx val="2"/>
          <c:order val="2"/>
          <c:tx>
            <c:strRef>
              <c:f>'11.5 Månadsuppföljn'!$D$42</c:f>
              <c:strCache>
                <c:ptCount val="1"/>
                <c:pt idx="0">
                  <c:v>Prognos</c:v>
                </c:pt>
              </c:strCache>
            </c:strRef>
          </c:tx>
          <c:spPr>
            <a:ln w="3175">
              <a:solidFill>
                <a:srgbClr val="0000FF"/>
              </a:solidFill>
              <a:prstDash val="lgDash"/>
            </a:ln>
          </c:spPr>
          <c:marker>
            <c:symbol val="none"/>
          </c:marker>
          <c:cat>
            <c:strRef>
              <c:f>'11.5 Månadsuppföljn'!$A$43:$A$55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Månadsuppföljn'!$D$43:$D$55</c:f>
              <c:numCache>
                <c:formatCode>#,##0</c:formatCode>
                <c:ptCount val="13"/>
                <c:pt idx="0">
                  <c:v>0</c:v>
                </c:pt>
                <c:pt idx="1">
                  <c:v>120</c:v>
                </c:pt>
                <c:pt idx="2">
                  <c:v>1000</c:v>
                </c:pt>
                <c:pt idx="3">
                  <c:v>360</c:v>
                </c:pt>
                <c:pt idx="4">
                  <c:v>480</c:v>
                </c:pt>
                <c:pt idx="5">
                  <c:v>600</c:v>
                </c:pt>
                <c:pt idx="6">
                  <c:v>720</c:v>
                </c:pt>
                <c:pt idx="7">
                  <c:v>840</c:v>
                </c:pt>
                <c:pt idx="8">
                  <c:v>960</c:v>
                </c:pt>
                <c:pt idx="9">
                  <c:v>1080</c:v>
                </c:pt>
                <c:pt idx="10">
                  <c:v>1200</c:v>
                </c:pt>
                <c:pt idx="11">
                  <c:v>1320</c:v>
                </c:pt>
                <c:pt idx="12">
                  <c:v>1440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0C0-0349-8B9F-09F215CD6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44847752"/>
        <c:axId val="-2144751096"/>
      </c:lineChart>
      <c:catAx>
        <c:axId val="-2144847752"/>
        <c:scaling>
          <c:orientation val="minMax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447510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-2144751096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44847752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0889487870620005"/>
          <c:y val="0.489051966404765"/>
          <c:w val="0.25876010781671199"/>
          <c:h val="0.277372757065389"/>
        </c:manualLayout>
      </c:layout>
      <c:overlay val="0"/>
      <c:spPr>
        <a:noFill/>
        <a:ln w="25400">
          <a:noFill/>
        </a:ln>
      </c:spPr>
    </c:legend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sv-SE"/>
    </a:p>
  </c:txPr>
  <c:printSettings>
    <c:headerFooter alignWithMargins="0">
      <c:oddHeader>&amp;N</c:oddHeader>
      <c:oddFooter>Sida &amp;S</c:oddFooter>
    </c:headerFooter>
    <c:pageMargins b="1" l="0.75" r="0.75" t="1" header="0.5" footer="0.5"/>
    <c:pageSetup paperSize="9" orientation="portrait" verticalDpi="-4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806426042382"/>
          <c:y val="0.1708984375"/>
          <c:w val="0.50118665116524896"/>
          <c:h val="0.68346379798228296"/>
        </c:manualLayout>
      </c:layout>
      <c:lineChart>
        <c:grouping val="standard"/>
        <c:varyColors val="0"/>
        <c:ser>
          <c:idx val="0"/>
          <c:order val="0"/>
          <c:tx>
            <c:strRef>
              <c:f>'11.5 Månadsuppföljn'!$L$42</c:f>
              <c:strCache>
                <c:ptCount val="1"/>
                <c:pt idx="0">
                  <c:v>Budget</c:v>
                </c:pt>
              </c:strCache>
            </c:strRef>
          </c:tx>
          <c:spPr>
            <a:ln w="31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'11.5 Månadsuppföljn'!$K$43:$K$55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Månadsuppföljn'!$L$43:$L$55</c:f>
              <c:numCache>
                <c:formatCode>#,##0</c:formatCode>
                <c:ptCount val="13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1000</c:v>
                </c:pt>
                <c:pt idx="7">
                  <c:v>200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1500</c:v>
                </c:pt>
                <c:pt idx="12">
                  <c:v>1200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4B-044B-AB42-8D26E9A895D4}"/>
            </c:ext>
          </c:extLst>
        </c:ser>
        <c:ser>
          <c:idx val="1"/>
          <c:order val="1"/>
          <c:tx>
            <c:strRef>
              <c:f>'11.5 Månadsuppföljn'!$M$42</c:f>
              <c:strCache>
                <c:ptCount val="1"/>
                <c:pt idx="0">
                  <c:v>Bokfört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'11.5 Månadsuppföljn'!$K$43:$K$55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Månadsuppföljn'!$M$43:$M$55</c:f>
              <c:numCache>
                <c:formatCode>#,##0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150</c:v>
                </c:pt>
                <c:pt idx="3">
                  <c:v>800</c:v>
                </c:pt>
                <c:pt idx="4">
                  <c:v>350</c:v>
                </c:pt>
                <c:pt idx="5">
                  <c:v>450</c:v>
                </c:pt>
                <c:pt idx="6">
                  <c:v>1000</c:v>
                </c:pt>
                <c:pt idx="7">
                  <c:v>200</c:v>
                </c:pt>
                <c:pt idx="8">
                  <c:v>950</c:v>
                </c:pt>
                <c:pt idx="9">
                  <c:v>1025</c:v>
                </c:pt>
                <c:pt idx="10">
                  <c:v>1000</c:v>
                </c:pt>
                <c:pt idx="11">
                  <c:v>1500</c:v>
                </c:pt>
                <c:pt idx="12">
                  <c:v>1125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4B-044B-AB42-8D26E9A895D4}"/>
            </c:ext>
          </c:extLst>
        </c:ser>
        <c:ser>
          <c:idx val="2"/>
          <c:order val="2"/>
          <c:tx>
            <c:strRef>
              <c:f>'11.5 Månadsuppföljn'!$N$42</c:f>
              <c:strCache>
                <c:ptCount val="1"/>
                <c:pt idx="0">
                  <c:v>Prognos</c:v>
                </c:pt>
              </c:strCache>
            </c:strRef>
          </c:tx>
          <c:spPr>
            <a:ln w="3175">
              <a:solidFill>
                <a:srgbClr val="0000FF"/>
              </a:solidFill>
              <a:prstDash val="lgDash"/>
            </a:ln>
          </c:spPr>
          <c:marker>
            <c:symbol val="none"/>
          </c:marker>
          <c:cat>
            <c:strRef>
              <c:f>'11.5 Månadsuppföljn'!$K$43:$K$55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Månadsuppföljn'!$N$43:$N$55</c:f>
              <c:numCache>
                <c:formatCode>#,##0</c:formatCode>
                <c:ptCount val="13"/>
                <c:pt idx="0">
                  <c:v>0</c:v>
                </c:pt>
                <c:pt idx="1">
                  <c:v>120</c:v>
                </c:pt>
                <c:pt idx="2">
                  <c:v>240</c:v>
                </c:pt>
                <c:pt idx="3">
                  <c:v>360</c:v>
                </c:pt>
                <c:pt idx="4">
                  <c:v>480</c:v>
                </c:pt>
                <c:pt idx="5">
                  <c:v>600</c:v>
                </c:pt>
                <c:pt idx="6">
                  <c:v>1000</c:v>
                </c:pt>
                <c:pt idx="7">
                  <c:v>200</c:v>
                </c:pt>
                <c:pt idx="8">
                  <c:v>960</c:v>
                </c:pt>
                <c:pt idx="9">
                  <c:v>1080</c:v>
                </c:pt>
                <c:pt idx="10">
                  <c:v>1200</c:v>
                </c:pt>
                <c:pt idx="11">
                  <c:v>1500</c:v>
                </c:pt>
                <c:pt idx="12">
                  <c:v>1440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4B-044B-AB42-8D26E9A895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24278184"/>
        <c:axId val="-2124274856"/>
      </c:lineChart>
      <c:catAx>
        <c:axId val="-2124278184"/>
        <c:scaling>
          <c:orientation val="minMax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2427485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-2124274856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#,##0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24278184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2965835226972497"/>
          <c:y val="0.35230145792322798"/>
          <c:w val="0.23921656185594201"/>
          <c:h val="0.57035517655019696"/>
        </c:manualLayout>
      </c:layout>
      <c:overlay val="0"/>
      <c:spPr>
        <a:noFill/>
        <a:ln w="25400">
          <a:noFill/>
        </a:ln>
      </c:spPr>
    </c:legend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sv-SE"/>
    </a:p>
  </c:txPr>
  <c:printSettings>
    <c:headerFooter alignWithMargins="0">
      <c:oddHeader>&amp;N</c:oddHeader>
      <c:oddFooter>Sida &amp;S</c:oddFooter>
    </c:headerFooter>
    <c:pageMargins b="1" l="0.75" r="0.75" t="1" header="0.5" footer="0.5"/>
    <c:pageSetup paperSize="9" orientation="portrait" verticalDpi="-4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Helvetica Neue"/>
                <a:ea typeface="Helvetica Neue"/>
                <a:cs typeface="Helvetica Neue"/>
              </a:defRPr>
            </a:pPr>
            <a:r>
              <a:rPr lang="sv-SE"/>
              <a:t>4371 Målning</a:t>
            </a:r>
          </a:p>
        </c:rich>
      </c:tx>
      <c:layout>
        <c:manualLayout>
          <c:xMode val="edge"/>
          <c:yMode val="edge"/>
          <c:x val="0.34591272244815602"/>
          <c:y val="3.63633389316639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24583347408601"/>
          <c:y val="0.10545454545454599"/>
          <c:w val="0.75157463509309697"/>
          <c:h val="0.74545454545454604"/>
        </c:manualLayout>
      </c:layout>
      <c:lineChart>
        <c:grouping val="standard"/>
        <c:varyColors val="0"/>
        <c:ser>
          <c:idx val="0"/>
          <c:order val="0"/>
          <c:tx>
            <c:strRef>
              <c:f>'11.5 Månadsuppföljn'!$V$42</c:f>
              <c:strCache>
                <c:ptCount val="1"/>
                <c:pt idx="0">
                  <c:v>Budget</c:v>
                </c:pt>
              </c:strCache>
            </c:strRef>
          </c:tx>
          <c:spPr>
            <a:ln w="31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'11.5 Månadsuppföljn'!$U$43:$U$55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Månadsuppföljn'!$V$43:$V$55</c:f>
              <c:numCache>
                <c:formatCode>#,##0</c:formatCode>
                <c:ptCount val="13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1500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20-A741-8B00-538D5C37872E}"/>
            </c:ext>
          </c:extLst>
        </c:ser>
        <c:ser>
          <c:idx val="1"/>
          <c:order val="1"/>
          <c:tx>
            <c:strRef>
              <c:f>'11.5 Månadsuppföljn'!$W$42</c:f>
              <c:strCache>
                <c:ptCount val="1"/>
                <c:pt idx="0">
                  <c:v>Bokfört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'11.5 Månadsuppföljn'!$U$43:$U$55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Månadsuppföljn'!$W$43:$W$55</c:f>
              <c:numCache>
                <c:formatCode>#,##0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150</c:v>
                </c:pt>
                <c:pt idx="3">
                  <c:v>250</c:v>
                </c:pt>
                <c:pt idx="4">
                  <c:v>50</c:v>
                </c:pt>
                <c:pt idx="5">
                  <c:v>450</c:v>
                </c:pt>
                <c:pt idx="6">
                  <c:v>1500</c:v>
                </c:pt>
                <c:pt idx="7">
                  <c:v>750</c:v>
                </c:pt>
                <c:pt idx="8">
                  <c:v>950</c:v>
                </c:pt>
                <c:pt idx="9">
                  <c:v>500</c:v>
                </c:pt>
                <c:pt idx="10">
                  <c:v>1000</c:v>
                </c:pt>
                <c:pt idx="11">
                  <c:v>1050</c:v>
                </c:pt>
                <c:pt idx="12">
                  <c:v>1125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20-A741-8B00-538D5C37872E}"/>
            </c:ext>
          </c:extLst>
        </c:ser>
        <c:ser>
          <c:idx val="2"/>
          <c:order val="2"/>
          <c:tx>
            <c:strRef>
              <c:f>'11.5 Månadsuppföljn'!$X$42</c:f>
              <c:strCache>
                <c:ptCount val="1"/>
                <c:pt idx="0">
                  <c:v>Prognos</c:v>
                </c:pt>
              </c:strCache>
            </c:strRef>
          </c:tx>
          <c:spPr>
            <a:ln w="3175">
              <a:solidFill>
                <a:srgbClr val="0000FF"/>
              </a:solidFill>
              <a:prstDash val="lgDash"/>
            </a:ln>
          </c:spPr>
          <c:marker>
            <c:symbol val="none"/>
          </c:marker>
          <c:cat>
            <c:strRef>
              <c:f>'11.5 Månadsuppföljn'!$U$43:$U$55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Månadsuppföljn'!$X$43:$X$55</c:f>
              <c:numCache>
                <c:formatCode>#,##0</c:formatCode>
                <c:ptCount val="13"/>
                <c:pt idx="0">
                  <c:v>0</c:v>
                </c:pt>
                <c:pt idx="1">
                  <c:v>120</c:v>
                </c:pt>
                <c:pt idx="2">
                  <c:v>240</c:v>
                </c:pt>
                <c:pt idx="3">
                  <c:v>360</c:v>
                </c:pt>
                <c:pt idx="4">
                  <c:v>480</c:v>
                </c:pt>
                <c:pt idx="5">
                  <c:v>600</c:v>
                </c:pt>
                <c:pt idx="6">
                  <c:v>1500</c:v>
                </c:pt>
                <c:pt idx="7">
                  <c:v>840</c:v>
                </c:pt>
                <c:pt idx="8">
                  <c:v>960</c:v>
                </c:pt>
                <c:pt idx="9">
                  <c:v>1080</c:v>
                </c:pt>
                <c:pt idx="10">
                  <c:v>1200</c:v>
                </c:pt>
                <c:pt idx="11">
                  <c:v>1320</c:v>
                </c:pt>
                <c:pt idx="12">
                  <c:v>1440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20-A741-8B00-538D5C378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24323048"/>
        <c:axId val="-2124328040"/>
      </c:lineChart>
      <c:catAx>
        <c:axId val="-212432304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2432804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-2124328040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24323048"/>
        <c:crosses val="autoZero"/>
        <c:crossBetween val="midCat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sv-SE"/>
    </a:p>
  </c:txPr>
  <c:printSettings>
    <c:headerFooter alignWithMargins="0">
      <c:oddHeader>&amp;N</c:oddHeader>
      <c:oddFooter>Sida &amp;S</c:oddFooter>
    </c:headerFooter>
    <c:pageMargins b="1" l="0.75" r="0.75" t="1" header="0.5" footer="0.5"/>
    <c:pageSetup paperSize="9" orientation="portrait" verticalDpi="-4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Helvetica Neue"/>
                <a:ea typeface="Helvetica Neue"/>
                <a:cs typeface="Helvetica Neue"/>
              </a:defRPr>
            </a:pPr>
            <a:r>
              <a:rPr lang="sv-SE"/>
              <a:t>4240 Beslag</a:t>
            </a:r>
          </a:p>
        </c:rich>
      </c:tx>
      <c:layout>
        <c:manualLayout>
          <c:xMode val="edge"/>
          <c:yMode val="edge"/>
          <c:x val="0.27272727272727298"/>
          <c:y val="5.0724684966865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58323524324601"/>
          <c:y val="0.228261677216645"/>
          <c:w val="0.80877866743404003"/>
          <c:h val="0.60869780591105505"/>
        </c:manualLayout>
      </c:layout>
      <c:lineChart>
        <c:grouping val="standard"/>
        <c:varyColors val="0"/>
        <c:ser>
          <c:idx val="0"/>
          <c:order val="0"/>
          <c:spPr>
            <a:ln w="31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'11.5 Månadsuppföljn'!$AE$7:$AE$19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Månadsuppföljn'!$AF$7:$AF$19</c:f>
              <c:numCache>
                <c:formatCode>#,##0</c:formatCode>
                <c:ptCount val="13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DC-0A48-910E-00443AC6DDC2}"/>
            </c:ext>
          </c:extLst>
        </c:ser>
        <c:ser>
          <c:idx val="1"/>
          <c:order val="1"/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Ref>
              <c:f>'11.5 Månadsuppföljn'!$AE$7:$AE$19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Månadsuppföljn'!$AG$7:$AG$19</c:f>
              <c:numCache>
                <c:formatCode>#,##0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350</c:v>
                </c:pt>
                <c:pt idx="5">
                  <c:v>900</c:v>
                </c:pt>
                <c:pt idx="6">
                  <c:v>575</c:v>
                </c:pt>
                <c:pt idx="7">
                  <c:v>750</c:v>
                </c:pt>
                <c:pt idx="8">
                  <c:v>950</c:v>
                </c:pt>
                <c:pt idx="9">
                  <c:v>1025</c:v>
                </c:pt>
                <c:pt idx="10">
                  <c:v>1000</c:v>
                </c:pt>
                <c:pt idx="11">
                  <c:v>1050</c:v>
                </c:pt>
                <c:pt idx="12">
                  <c:v>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DC-0A48-910E-00443AC6DDC2}"/>
            </c:ext>
          </c:extLst>
        </c:ser>
        <c:ser>
          <c:idx val="2"/>
          <c:order val="2"/>
          <c:spPr>
            <a:ln w="3175">
              <a:solidFill>
                <a:srgbClr val="0000FF"/>
              </a:solidFill>
              <a:prstDash val="lgDash"/>
            </a:ln>
          </c:spPr>
          <c:marker>
            <c:symbol val="none"/>
          </c:marker>
          <c:cat>
            <c:strRef>
              <c:f>'11.5 Månadsuppföljn'!$AE$7:$AE$19</c:f>
              <c:strCache>
                <c:ptCount val="13"/>
                <c:pt idx="0">
                  <c:v>IB</c:v>
                </c:pt>
                <c:pt idx="1">
                  <c:v>Jul</c:v>
                </c:pt>
                <c:pt idx="2">
                  <c:v>Aug</c:v>
                </c:pt>
                <c:pt idx="3">
                  <c:v>Sep</c:v>
                </c:pt>
                <c:pt idx="4">
                  <c:v>Okt</c:v>
                </c:pt>
                <c:pt idx="5">
                  <c:v>Nov</c:v>
                </c:pt>
                <c:pt idx="6">
                  <c:v>Dec</c:v>
                </c:pt>
                <c:pt idx="7">
                  <c:v>Jan</c:v>
                </c:pt>
                <c:pt idx="8">
                  <c:v>Feb</c:v>
                </c:pt>
                <c:pt idx="9">
                  <c:v>mars</c:v>
                </c:pt>
                <c:pt idx="10">
                  <c:v>April</c:v>
                </c:pt>
                <c:pt idx="11">
                  <c:v>Maj</c:v>
                </c:pt>
                <c:pt idx="12">
                  <c:v>Jun</c:v>
                </c:pt>
              </c:strCache>
            </c:strRef>
          </c:cat>
          <c:val>
            <c:numRef>
              <c:f>'11.5 Månadsuppföljn'!$AH$7:$AH$19</c:f>
              <c:numCache>
                <c:formatCode>#,##0</c:formatCode>
                <c:ptCount val="13"/>
                <c:pt idx="0">
                  <c:v>0</c:v>
                </c:pt>
                <c:pt idx="1">
                  <c:v>120</c:v>
                </c:pt>
                <c:pt idx="2">
                  <c:v>240</c:v>
                </c:pt>
                <c:pt idx="3">
                  <c:v>360</c:v>
                </c:pt>
                <c:pt idx="4">
                  <c:v>480</c:v>
                </c:pt>
                <c:pt idx="5">
                  <c:v>600</c:v>
                </c:pt>
                <c:pt idx="6">
                  <c:v>720</c:v>
                </c:pt>
                <c:pt idx="7">
                  <c:v>840</c:v>
                </c:pt>
                <c:pt idx="8">
                  <c:v>960</c:v>
                </c:pt>
                <c:pt idx="9">
                  <c:v>1080</c:v>
                </c:pt>
                <c:pt idx="10">
                  <c:v>1200</c:v>
                </c:pt>
                <c:pt idx="11">
                  <c:v>1320</c:v>
                </c:pt>
                <c:pt idx="12">
                  <c:v>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DC-0A48-910E-00443AC6DD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44644536"/>
        <c:axId val="-2144649176"/>
      </c:lineChart>
      <c:catAx>
        <c:axId val="-214464453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446491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-2144649176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MS Sans Serif"/>
                <a:ea typeface="MS Sans Serif"/>
                <a:cs typeface="MS Sans Serif"/>
              </a:defRPr>
            </a:pPr>
            <a:endParaRPr lang="sv-SE"/>
          </a:p>
        </c:txPr>
        <c:crossAx val="-2144644536"/>
        <c:crosses val="autoZero"/>
        <c:crossBetween val="midCat"/>
      </c:valAx>
      <c:spPr>
        <a:noFill/>
        <a:ln w="25400">
          <a:noFill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S Sans Serif"/>
          <a:ea typeface="MS Sans Serif"/>
          <a:cs typeface="MS Sans Serif"/>
        </a:defRPr>
      </a:pPr>
      <a:endParaRPr lang="sv-SE"/>
    </a:p>
  </c:txPr>
  <c:printSettings>
    <c:headerFooter alignWithMargins="0"/>
    <c:pageMargins b="1" l="0.75" r="0.75" t="1" header="0.5" footer="0.5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</xdr:row>
      <xdr:rowOff>0</xdr:rowOff>
    </xdr:from>
    <xdr:to>
      <xdr:col>8</xdr:col>
      <xdr:colOff>774700</xdr:colOff>
      <xdr:row>19</xdr:row>
      <xdr:rowOff>63500</xdr:rowOff>
    </xdr:to>
    <xdr:pic>
      <xdr:nvPicPr>
        <xdr:cNvPr id="5121" name="Picture 1" descr="clip_image001.png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736600"/>
          <a:ext cx="4076700" cy="273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3</xdr:row>
      <xdr:rowOff>0</xdr:rowOff>
    </xdr:from>
    <xdr:to>
      <xdr:col>18</xdr:col>
      <xdr:colOff>685800</xdr:colOff>
      <xdr:row>19</xdr:row>
      <xdr:rowOff>38100</xdr:rowOff>
    </xdr:to>
    <xdr:pic>
      <xdr:nvPicPr>
        <xdr:cNvPr id="5122" name="Picture 2" descr="clip_image002.png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000" y="736600"/>
          <a:ext cx="3987800" cy="270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20</xdr:row>
      <xdr:rowOff>152400</xdr:rowOff>
    </xdr:from>
    <xdr:to>
      <xdr:col>8</xdr:col>
      <xdr:colOff>774700</xdr:colOff>
      <xdr:row>37</xdr:row>
      <xdr:rowOff>50800</xdr:rowOff>
    </xdr:to>
    <xdr:pic>
      <xdr:nvPicPr>
        <xdr:cNvPr id="5123" name="Picture 3" descr="clip_image003.png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0" y="3721100"/>
          <a:ext cx="4076700" cy="270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25400</xdr:colOff>
      <xdr:row>21</xdr:row>
      <xdr:rowOff>12700</xdr:rowOff>
    </xdr:from>
    <xdr:to>
      <xdr:col>18</xdr:col>
      <xdr:colOff>584200</xdr:colOff>
      <xdr:row>37</xdr:row>
      <xdr:rowOff>76200</xdr:rowOff>
    </xdr:to>
    <xdr:pic>
      <xdr:nvPicPr>
        <xdr:cNvPr id="5124" name="Picture 4" descr="clip_image004.png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82400" y="3746500"/>
          <a:ext cx="3860800" cy="270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18</xdr:col>
      <xdr:colOff>571500</xdr:colOff>
      <xdr:row>37</xdr:row>
      <xdr:rowOff>76200</xdr:rowOff>
    </xdr:from>
    <xdr:to>
      <xdr:col>19</xdr:col>
      <xdr:colOff>38100</xdr:colOff>
      <xdr:row>39</xdr:row>
      <xdr:rowOff>88900</xdr:rowOff>
    </xdr:to>
    <xdr:pic>
      <xdr:nvPicPr>
        <xdr:cNvPr id="5125" name="Picture 5" descr="clip_image005.png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30500" y="6451600"/>
          <a:ext cx="2921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38100</xdr:colOff>
      <xdr:row>39</xdr:row>
      <xdr:rowOff>12700</xdr:rowOff>
    </xdr:from>
    <xdr:to>
      <xdr:col>18</xdr:col>
      <xdr:colOff>584200</xdr:colOff>
      <xdr:row>55</xdr:row>
      <xdr:rowOff>63500</xdr:rowOff>
    </xdr:to>
    <xdr:pic>
      <xdr:nvPicPr>
        <xdr:cNvPr id="5126" name="Picture 6" descr="clip_image006.png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5100" y="6718300"/>
          <a:ext cx="3848100" cy="269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38100</xdr:colOff>
      <xdr:row>39</xdr:row>
      <xdr:rowOff>12700</xdr:rowOff>
    </xdr:from>
    <xdr:to>
      <xdr:col>9</xdr:col>
      <xdr:colOff>0</xdr:colOff>
      <xdr:row>55</xdr:row>
      <xdr:rowOff>50800</xdr:rowOff>
    </xdr:to>
    <xdr:pic>
      <xdr:nvPicPr>
        <xdr:cNvPr id="5127" name="Picture 7" descr="clip_image007.png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0" y="6718300"/>
          <a:ext cx="4089400" cy="2679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29633</xdr:colOff>
      <xdr:row>0</xdr:row>
      <xdr:rowOff>182033</xdr:rowOff>
    </xdr:from>
    <xdr:to>
      <xdr:col>8</xdr:col>
      <xdr:colOff>49143</xdr:colOff>
      <xdr:row>2</xdr:row>
      <xdr:rowOff>70908</xdr:rowOff>
    </xdr:to>
    <xdr:sp macro="" textlink="">
      <xdr:nvSpPr>
        <xdr:cNvPr id="6" name="Text Box 12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3821853" y="182033"/>
          <a:ext cx="2968414" cy="3460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sv-SE" sz="2000" b="0" i="0" strike="noStrike">
              <a:solidFill>
                <a:srgbClr val="000000"/>
              </a:solidFill>
              <a:latin typeface="+mn-lt"/>
              <a:cs typeface="Arial"/>
            </a:rPr>
            <a:t>11.1   PROGNOSRAPPORT</a:t>
          </a:r>
          <a:endParaRPr lang="sv-SE" sz="2000" b="0" i="0" strike="noStrike">
            <a:solidFill>
              <a:srgbClr val="000000"/>
            </a:solidFill>
            <a:latin typeface="+mn-lt"/>
            <a:ea typeface="+mn-ea"/>
            <a:cs typeface="Arial"/>
          </a:endParaRPr>
        </a:p>
      </xdr:txBody>
    </xdr:sp>
    <xdr:clientData/>
  </xdr:twoCellAnchor>
  <xdr:twoCellAnchor>
    <xdr:from>
      <xdr:col>26</xdr:col>
      <xdr:colOff>0</xdr:colOff>
      <xdr:row>0</xdr:row>
      <xdr:rowOff>152400</xdr:rowOff>
    </xdr:from>
    <xdr:to>
      <xdr:col>40</xdr:col>
      <xdr:colOff>331483</xdr:colOff>
      <xdr:row>3</xdr:row>
      <xdr:rowOff>44611</xdr:rowOff>
    </xdr:to>
    <xdr:sp macro="" textlink="">
      <xdr:nvSpPr>
        <xdr:cNvPr id="66" name="Text Box 5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31673800" y="152400"/>
          <a:ext cx="8877300" cy="5969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54864" tIns="45720" rIns="0" bIns="0" anchor="t" upright="1"/>
        <a:lstStyle/>
        <a:p>
          <a:pPr algn="l" rtl="0">
            <a:defRPr sz="1000"/>
          </a:pPr>
          <a:r>
            <a:rPr lang="sv-SE" sz="2600" b="0" i="0" strike="noStrike">
              <a:solidFill>
                <a:srgbClr val="000000"/>
              </a:solidFill>
              <a:latin typeface="Arial"/>
              <a:cs typeface="Arial"/>
            </a:rPr>
            <a:t>Ekonomi / kostnadsstyrning - Anteckningar</a:t>
          </a: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55</xdr:col>
      <xdr:colOff>512445</xdr:colOff>
      <xdr:row>0</xdr:row>
      <xdr:rowOff>165100</xdr:rowOff>
    </xdr:from>
    <xdr:to>
      <xdr:col>70</xdr:col>
      <xdr:colOff>85055</xdr:colOff>
      <xdr:row>2</xdr:row>
      <xdr:rowOff>152400</xdr:rowOff>
    </xdr:to>
    <xdr:sp macro="" textlink="">
      <xdr:nvSpPr>
        <xdr:cNvPr id="67" name="Text Box 51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49276000" y="165100"/>
          <a:ext cx="8712200" cy="4572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54864" tIns="45720" rIns="0" bIns="0" anchor="t" upright="1"/>
        <a:lstStyle/>
        <a:p>
          <a:pPr algn="l" rtl="0">
            <a:defRPr sz="1000"/>
          </a:pPr>
          <a:r>
            <a:rPr lang="sv-SE" sz="2600" b="0" i="0" strike="noStrike">
              <a:solidFill>
                <a:srgbClr val="000000"/>
              </a:solidFill>
              <a:latin typeface="Arial"/>
              <a:cs typeface="Arial"/>
            </a:rPr>
            <a:t>Ekonomi / kostnadsstyrning - Anteckningar</a:t>
          </a:r>
        </a:p>
        <a:p>
          <a:pPr algn="l" rtl="0">
            <a:defRPr sz="1000"/>
          </a:pPr>
          <a:endParaRPr lang="sv-SE" sz="26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oneCellAnchor>
    <xdr:from>
      <xdr:col>23</xdr:col>
      <xdr:colOff>0</xdr:colOff>
      <xdr:row>23</xdr:row>
      <xdr:rowOff>0</xdr:rowOff>
    </xdr:from>
    <xdr:ext cx="184731" cy="264560"/>
    <xdr:sp macro="" textlink="">
      <xdr:nvSpPr>
        <xdr:cNvPr id="32" name="textruta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7166336" y="160141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v-SE"/>
        </a:p>
      </xdr:txBody>
    </xdr:sp>
    <xdr:clientData/>
  </xdr:oneCellAnchor>
  <xdr:oneCellAnchor>
    <xdr:from>
      <xdr:col>23</xdr:col>
      <xdr:colOff>0</xdr:colOff>
      <xdr:row>23</xdr:row>
      <xdr:rowOff>0</xdr:rowOff>
    </xdr:from>
    <xdr:ext cx="184731" cy="264560"/>
    <xdr:sp macro="" textlink="">
      <xdr:nvSpPr>
        <xdr:cNvPr id="33" name="textruta 110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7166336" y="160141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v-SE"/>
        </a:p>
      </xdr:txBody>
    </xdr:sp>
    <xdr:clientData/>
  </xdr:oneCellAnchor>
  <xdr:oneCellAnchor>
    <xdr:from>
      <xdr:col>23</xdr:col>
      <xdr:colOff>0</xdr:colOff>
      <xdr:row>23</xdr:row>
      <xdr:rowOff>0</xdr:rowOff>
    </xdr:from>
    <xdr:ext cx="184731" cy="264560"/>
    <xdr:sp macro="" textlink="">
      <xdr:nvSpPr>
        <xdr:cNvPr id="34" name="textruta 110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7166336" y="160141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v-SE"/>
        </a:p>
      </xdr:txBody>
    </xdr:sp>
    <xdr:clientData/>
  </xdr:oneCellAnchor>
  <xdr:twoCellAnchor>
    <xdr:from>
      <xdr:col>12</xdr:col>
      <xdr:colOff>26459</xdr:colOff>
      <xdr:row>0</xdr:row>
      <xdr:rowOff>186267</xdr:rowOff>
    </xdr:from>
    <xdr:to>
      <xdr:col>16</xdr:col>
      <xdr:colOff>866</xdr:colOff>
      <xdr:row>2</xdr:row>
      <xdr:rowOff>75142</xdr:rowOff>
    </xdr:to>
    <xdr:sp macro="" textlink="">
      <xdr:nvSpPr>
        <xdr:cNvPr id="28" name="Text Box 12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7730067" y="186267"/>
          <a:ext cx="3920066" cy="3460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ctr" rtl="0">
            <a:defRPr sz="1000"/>
          </a:pPr>
          <a:r>
            <a:rPr lang="sv-SE" sz="2000" b="0" i="0" strike="noStrike">
              <a:solidFill>
                <a:srgbClr val="000000"/>
              </a:solidFill>
              <a:latin typeface="+mn-lt"/>
              <a:cs typeface="Arial"/>
            </a:rPr>
            <a:t> Projektnamnet</a:t>
          </a:r>
          <a:endParaRPr lang="sv-SE" sz="2000" b="0" i="0" strike="noStrike">
            <a:solidFill>
              <a:srgbClr val="000000"/>
            </a:solidFill>
            <a:latin typeface="+mn-lt"/>
            <a:ea typeface="+mn-ea"/>
            <a:cs typeface="Arial"/>
          </a:endParaRPr>
        </a:p>
      </xdr:txBody>
    </xdr:sp>
    <xdr:clientData/>
  </xdr:twoCellAnchor>
  <xdr:twoCellAnchor>
    <xdr:from>
      <xdr:col>2</xdr:col>
      <xdr:colOff>13547</xdr:colOff>
      <xdr:row>0</xdr:row>
      <xdr:rowOff>211666</xdr:rowOff>
    </xdr:from>
    <xdr:to>
      <xdr:col>3</xdr:col>
      <xdr:colOff>211339</xdr:colOff>
      <xdr:row>2</xdr:row>
      <xdr:rowOff>100541</xdr:rowOff>
    </xdr:to>
    <xdr:sp macro="" textlink="">
      <xdr:nvSpPr>
        <xdr:cNvPr id="29" name="Text Box 1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787400" y="211666"/>
          <a:ext cx="2147147" cy="3460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ctr" rtl="0">
            <a:defRPr sz="1000"/>
          </a:pPr>
          <a:r>
            <a:rPr lang="sv-SE" sz="2000" b="0" i="0" strike="noStrike">
              <a:solidFill>
                <a:srgbClr val="000000"/>
              </a:solidFill>
              <a:latin typeface="+mn-lt"/>
              <a:cs typeface="Arial"/>
            </a:rPr>
            <a:t>Q 2  -  2018</a:t>
          </a:r>
          <a:endParaRPr lang="sv-SE" sz="2000" b="0" i="0" strike="noStrike">
            <a:solidFill>
              <a:srgbClr val="000000"/>
            </a:solidFill>
            <a:latin typeface="+mn-lt"/>
            <a:ea typeface="+mn-ea"/>
            <a:cs typeface="Arial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152399</xdr:colOff>
      <xdr:row>0</xdr:row>
      <xdr:rowOff>114300</xdr:rowOff>
    </xdr:from>
    <xdr:to>
      <xdr:col>23</xdr:col>
      <xdr:colOff>32375</xdr:colOff>
      <xdr:row>4</xdr:row>
      <xdr:rowOff>50800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2787649" y="114300"/>
          <a:ext cx="7750179" cy="6604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54864" tIns="45720" rIns="0" bIns="0" anchor="ctr" anchorCtr="0" upright="1"/>
        <a:lstStyle/>
        <a:p>
          <a:pPr algn="l" rtl="0">
            <a:defRPr sz="1000"/>
          </a:pPr>
          <a:r>
            <a:rPr lang="sv-SE" sz="2600" b="0" i="0" strike="noStrike">
              <a:solidFill>
                <a:srgbClr val="000000"/>
              </a:solidFill>
              <a:latin typeface="Arial"/>
              <a:cs typeface="Arial"/>
            </a:rPr>
            <a:t>11.2 ÄTA-LISTAN RUBRIKER</a:t>
          </a:r>
        </a:p>
        <a:p>
          <a:pPr algn="l" rtl="0">
            <a:defRPr sz="1000"/>
          </a:pPr>
          <a:r>
            <a:rPr lang="sv-SE" sz="1000" b="0" i="0" strike="noStrike">
              <a:solidFill>
                <a:srgbClr val="000000"/>
              </a:solidFill>
              <a:latin typeface="Arial"/>
              <a:cs typeface="Arial"/>
            </a:rPr>
            <a:t>SKRIV IN RUBRIKER HÄR SÅ KOMMER DE MED PÅ BLAD 11.3</a:t>
          </a: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oneCellAnchor>
    <xdr:from>
      <xdr:col>8</xdr:col>
      <xdr:colOff>398780</xdr:colOff>
      <xdr:row>21</xdr:row>
      <xdr:rowOff>79375</xdr:rowOff>
    </xdr:from>
    <xdr:ext cx="194994" cy="264560"/>
    <xdr:sp macro="" textlink="">
      <xdr:nvSpPr>
        <xdr:cNvPr id="4" name="textruta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768475" y="431270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v-SE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1000760</xdr:colOff>
      <xdr:row>0</xdr:row>
      <xdr:rowOff>155575</xdr:rowOff>
    </xdr:from>
    <xdr:to>
      <xdr:col>21</xdr:col>
      <xdr:colOff>323174</xdr:colOff>
      <xdr:row>1</xdr:row>
      <xdr:rowOff>306119</xdr:rowOff>
    </xdr:to>
    <xdr:sp macro="" textlink="">
      <xdr:nvSpPr>
        <xdr:cNvPr id="3" name="Text Box 1026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2622550" y="155575"/>
          <a:ext cx="8045450" cy="4984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54864" tIns="45720" rIns="0" bIns="0" anchor="t" upright="1"/>
        <a:lstStyle/>
        <a:p>
          <a:pPr algn="l" rtl="0">
            <a:defRPr sz="1000"/>
          </a:pPr>
          <a:r>
            <a:rPr lang="sv-SE" sz="2600" b="0" i="0" strike="noStrike">
              <a:solidFill>
                <a:srgbClr val="000000"/>
              </a:solidFill>
              <a:latin typeface="Arial"/>
              <a:cs typeface="Arial"/>
            </a:rPr>
            <a:t>11.3 ÄTA-BERÄKNING</a:t>
          </a:r>
          <a:r>
            <a:rPr lang="sv-SE" sz="2600" b="0" i="0" strike="noStrike" baseline="0">
              <a:solidFill>
                <a:srgbClr val="000000"/>
              </a:solidFill>
              <a:latin typeface="Arial"/>
              <a:cs typeface="Arial"/>
            </a:rPr>
            <a:t> - KOSTNADSFÖRDELNING (äta rubrik, fyll i på sida 11.2)</a:t>
          </a:r>
          <a:r>
            <a:rPr lang="sv-SE" sz="26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43</xdr:col>
      <xdr:colOff>294005</xdr:colOff>
      <xdr:row>0</xdr:row>
      <xdr:rowOff>136525</xdr:rowOff>
    </xdr:from>
    <xdr:to>
      <xdr:col>54</xdr:col>
      <xdr:colOff>407740</xdr:colOff>
      <xdr:row>1</xdr:row>
      <xdr:rowOff>288888</xdr:rowOff>
    </xdr:to>
    <xdr:sp macro="" textlink="">
      <xdr:nvSpPr>
        <xdr:cNvPr id="4" name="Text Box 1028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20158075" y="136525"/>
          <a:ext cx="4759325" cy="4984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54864" tIns="45720" rIns="0" bIns="0" anchor="t" upright="1"/>
        <a:lstStyle/>
        <a:p>
          <a:pPr algn="l" rtl="0">
            <a:defRPr sz="1000"/>
          </a:pPr>
          <a:r>
            <a:rPr lang="sv-SE" sz="2600" b="0" i="0" strike="noStrike">
              <a:solidFill>
                <a:srgbClr val="000000"/>
              </a:solidFill>
              <a:latin typeface="Arial"/>
              <a:cs typeface="Arial"/>
            </a:rPr>
            <a:t>ÄTA-kalkyler forts.</a:t>
          </a: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87</xdr:col>
      <xdr:colOff>0</xdr:colOff>
      <xdr:row>0</xdr:row>
      <xdr:rowOff>152400</xdr:rowOff>
    </xdr:from>
    <xdr:to>
      <xdr:col>98</xdr:col>
      <xdr:colOff>1909</xdr:colOff>
      <xdr:row>1</xdr:row>
      <xdr:rowOff>302944</xdr:rowOff>
    </xdr:to>
    <xdr:sp macro="" textlink="">
      <xdr:nvSpPr>
        <xdr:cNvPr id="7" name="Text Box 1028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38773100" y="152400"/>
          <a:ext cx="4759325" cy="4984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54864" tIns="45720" rIns="0" bIns="0" anchor="t" upright="1"/>
        <a:lstStyle/>
        <a:p>
          <a:pPr algn="l" rtl="0">
            <a:defRPr sz="1000"/>
          </a:pPr>
          <a:r>
            <a:rPr lang="sv-SE" sz="2600" b="0" i="0" strike="noStrike">
              <a:solidFill>
                <a:srgbClr val="000000"/>
              </a:solidFill>
              <a:latin typeface="Arial"/>
              <a:cs typeface="Arial"/>
            </a:rPr>
            <a:t>ÄTA-kalkyler forts.</a:t>
          </a: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180975</xdr:colOff>
      <xdr:row>3</xdr:row>
      <xdr:rowOff>19050</xdr:rowOff>
    </xdr:from>
    <xdr:to>
      <xdr:col>9</xdr:col>
      <xdr:colOff>133350</xdr:colOff>
      <xdr:row>19</xdr:row>
      <xdr:rowOff>19050</xdr:rowOff>
    </xdr:to>
    <xdr:graphicFrame macro="">
      <xdr:nvGraphicFramePr>
        <xdr:cNvPr id="11364656" name="Chart 5">
          <a:extLst>
            <a:ext uri="{FF2B5EF4-FFF2-40B4-BE49-F238E27FC236}">
              <a16:creationId xmlns:a16="http://schemas.microsoft.com/office/drawing/2014/main" id="{00000000-0008-0000-0300-00003069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161925</xdr:colOff>
      <xdr:row>3</xdr:row>
      <xdr:rowOff>19050</xdr:rowOff>
    </xdr:from>
    <xdr:to>
      <xdr:col>19</xdr:col>
      <xdr:colOff>19050</xdr:colOff>
      <xdr:row>19</xdr:row>
      <xdr:rowOff>0</xdr:rowOff>
    </xdr:to>
    <xdr:graphicFrame macro="">
      <xdr:nvGraphicFramePr>
        <xdr:cNvPr id="11364657" name="Chart 8">
          <a:extLst>
            <a:ext uri="{FF2B5EF4-FFF2-40B4-BE49-F238E27FC236}">
              <a16:creationId xmlns:a16="http://schemas.microsoft.com/office/drawing/2014/main" id="{00000000-0008-0000-0300-00003169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200025</xdr:colOff>
      <xdr:row>20</xdr:row>
      <xdr:rowOff>161925</xdr:rowOff>
    </xdr:from>
    <xdr:to>
      <xdr:col>9</xdr:col>
      <xdr:colOff>152400</xdr:colOff>
      <xdr:row>36</xdr:row>
      <xdr:rowOff>161925</xdr:rowOff>
    </xdr:to>
    <xdr:graphicFrame macro="">
      <xdr:nvGraphicFramePr>
        <xdr:cNvPr id="11364658" name="Chart 10">
          <a:extLst>
            <a:ext uri="{FF2B5EF4-FFF2-40B4-BE49-F238E27FC236}">
              <a16:creationId xmlns:a16="http://schemas.microsoft.com/office/drawing/2014/main" id="{00000000-0008-0000-0300-00003269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142875</xdr:colOff>
      <xdr:row>21</xdr:row>
      <xdr:rowOff>19050</xdr:rowOff>
    </xdr:from>
    <xdr:to>
      <xdr:col>18</xdr:col>
      <xdr:colOff>695325</xdr:colOff>
      <xdr:row>37</xdr:row>
      <xdr:rowOff>19050</xdr:rowOff>
    </xdr:to>
    <xdr:graphicFrame macro="">
      <xdr:nvGraphicFramePr>
        <xdr:cNvPr id="11364659" name="Chart 11">
          <a:extLst>
            <a:ext uri="{FF2B5EF4-FFF2-40B4-BE49-F238E27FC236}">
              <a16:creationId xmlns:a16="http://schemas.microsoft.com/office/drawing/2014/main" id="{00000000-0008-0000-0300-00003369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24</xdr:col>
      <xdr:colOff>152400</xdr:colOff>
      <xdr:row>3</xdr:row>
      <xdr:rowOff>19050</xdr:rowOff>
    </xdr:from>
    <xdr:to>
      <xdr:col>28</xdr:col>
      <xdr:colOff>695325</xdr:colOff>
      <xdr:row>19</xdr:row>
      <xdr:rowOff>19050</xdr:rowOff>
    </xdr:to>
    <xdr:graphicFrame macro="">
      <xdr:nvGraphicFramePr>
        <xdr:cNvPr id="11364660" name="Chart 12">
          <a:extLst>
            <a:ext uri="{FF2B5EF4-FFF2-40B4-BE49-F238E27FC236}">
              <a16:creationId xmlns:a16="http://schemas.microsoft.com/office/drawing/2014/main" id="{00000000-0008-0000-0300-00003469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200025</xdr:colOff>
      <xdr:row>39</xdr:row>
      <xdr:rowOff>19050</xdr:rowOff>
    </xdr:from>
    <xdr:to>
      <xdr:col>9</xdr:col>
      <xdr:colOff>161925</xdr:colOff>
      <xdr:row>55</xdr:row>
      <xdr:rowOff>0</xdr:rowOff>
    </xdr:to>
    <xdr:graphicFrame macro="">
      <xdr:nvGraphicFramePr>
        <xdr:cNvPr id="11364661" name="Chart 14">
          <a:extLst>
            <a:ext uri="{FF2B5EF4-FFF2-40B4-BE49-F238E27FC236}">
              <a16:creationId xmlns:a16="http://schemas.microsoft.com/office/drawing/2014/main" id="{00000000-0008-0000-0300-00003569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161925</xdr:colOff>
      <xdr:row>39</xdr:row>
      <xdr:rowOff>0</xdr:rowOff>
    </xdr:from>
    <xdr:to>
      <xdr:col>18</xdr:col>
      <xdr:colOff>695325</xdr:colOff>
      <xdr:row>55</xdr:row>
      <xdr:rowOff>0</xdr:rowOff>
    </xdr:to>
    <xdr:graphicFrame macro="">
      <xdr:nvGraphicFramePr>
        <xdr:cNvPr id="11364662" name="Chart 15" title="Underentreprenörer">
          <a:extLst>
            <a:ext uri="{FF2B5EF4-FFF2-40B4-BE49-F238E27FC236}">
              <a16:creationId xmlns:a16="http://schemas.microsoft.com/office/drawing/2014/main" id="{00000000-0008-0000-0300-00003669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24</xdr:col>
      <xdr:colOff>161925</xdr:colOff>
      <xdr:row>39</xdr:row>
      <xdr:rowOff>19050</xdr:rowOff>
    </xdr:from>
    <xdr:to>
      <xdr:col>28</xdr:col>
      <xdr:colOff>695325</xdr:colOff>
      <xdr:row>55</xdr:row>
      <xdr:rowOff>19050</xdr:rowOff>
    </xdr:to>
    <xdr:graphicFrame macro="">
      <xdr:nvGraphicFramePr>
        <xdr:cNvPr id="11364663" name="Chart 16">
          <a:extLst>
            <a:ext uri="{FF2B5EF4-FFF2-40B4-BE49-F238E27FC236}">
              <a16:creationId xmlns:a16="http://schemas.microsoft.com/office/drawing/2014/main" id="{00000000-0008-0000-0300-00003769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142875</xdr:colOff>
      <xdr:row>3</xdr:row>
      <xdr:rowOff>19050</xdr:rowOff>
    </xdr:from>
    <xdr:to>
      <xdr:col>39</xdr:col>
      <xdr:colOff>85725</xdr:colOff>
      <xdr:row>19</xdr:row>
      <xdr:rowOff>19050</xdr:rowOff>
    </xdr:to>
    <xdr:graphicFrame macro="">
      <xdr:nvGraphicFramePr>
        <xdr:cNvPr id="11364664" name="Chart 35">
          <a:extLst>
            <a:ext uri="{FF2B5EF4-FFF2-40B4-BE49-F238E27FC236}">
              <a16:creationId xmlns:a16="http://schemas.microsoft.com/office/drawing/2014/main" id="{00000000-0008-0000-0300-00003869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133350</xdr:colOff>
      <xdr:row>3</xdr:row>
      <xdr:rowOff>19050</xdr:rowOff>
    </xdr:from>
    <xdr:to>
      <xdr:col>48</xdr:col>
      <xdr:colOff>695325</xdr:colOff>
      <xdr:row>19</xdr:row>
      <xdr:rowOff>19050</xdr:rowOff>
    </xdr:to>
    <xdr:graphicFrame macro="">
      <xdr:nvGraphicFramePr>
        <xdr:cNvPr id="11364665" name="Chart 36">
          <a:extLst>
            <a:ext uri="{FF2B5EF4-FFF2-40B4-BE49-F238E27FC236}">
              <a16:creationId xmlns:a16="http://schemas.microsoft.com/office/drawing/2014/main" id="{00000000-0008-0000-0300-00003969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34</xdr:col>
      <xdr:colOff>142875</xdr:colOff>
      <xdr:row>21</xdr:row>
      <xdr:rowOff>0</xdr:rowOff>
    </xdr:from>
    <xdr:to>
      <xdr:col>39</xdr:col>
      <xdr:colOff>114300</xdr:colOff>
      <xdr:row>37</xdr:row>
      <xdr:rowOff>0</xdr:rowOff>
    </xdr:to>
    <xdr:graphicFrame macro="">
      <xdr:nvGraphicFramePr>
        <xdr:cNvPr id="11364666" name="Chart 38">
          <a:extLst>
            <a:ext uri="{FF2B5EF4-FFF2-40B4-BE49-F238E27FC236}">
              <a16:creationId xmlns:a16="http://schemas.microsoft.com/office/drawing/2014/main" id="{00000000-0008-0000-0300-00003A69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114300</xdr:colOff>
      <xdr:row>21</xdr:row>
      <xdr:rowOff>19050</xdr:rowOff>
    </xdr:from>
    <xdr:to>
      <xdr:col>48</xdr:col>
      <xdr:colOff>695325</xdr:colOff>
      <xdr:row>37</xdr:row>
      <xdr:rowOff>19050</xdr:rowOff>
    </xdr:to>
    <xdr:graphicFrame macro="">
      <xdr:nvGraphicFramePr>
        <xdr:cNvPr id="11364667" name="Chart 37">
          <a:extLst>
            <a:ext uri="{FF2B5EF4-FFF2-40B4-BE49-F238E27FC236}">
              <a16:creationId xmlns:a16="http://schemas.microsoft.com/office/drawing/2014/main" id="{00000000-0008-0000-0300-00003B69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54</xdr:col>
      <xdr:colOff>180975</xdr:colOff>
      <xdr:row>3</xdr:row>
      <xdr:rowOff>19050</xdr:rowOff>
    </xdr:from>
    <xdr:to>
      <xdr:col>59</xdr:col>
      <xdr:colOff>19050</xdr:colOff>
      <xdr:row>19</xdr:row>
      <xdr:rowOff>19050</xdr:rowOff>
    </xdr:to>
    <xdr:graphicFrame macro="">
      <xdr:nvGraphicFramePr>
        <xdr:cNvPr id="11364668" name="Chart 57">
          <a:extLst>
            <a:ext uri="{FF2B5EF4-FFF2-40B4-BE49-F238E27FC236}">
              <a16:creationId xmlns:a16="http://schemas.microsoft.com/office/drawing/2014/main" id="{00000000-0008-0000-0300-00003C69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54</xdr:col>
      <xdr:colOff>161925</xdr:colOff>
      <xdr:row>21</xdr:row>
      <xdr:rowOff>0</xdr:rowOff>
    </xdr:from>
    <xdr:to>
      <xdr:col>59</xdr:col>
      <xdr:colOff>0</xdr:colOff>
      <xdr:row>37</xdr:row>
      <xdr:rowOff>0</xdr:rowOff>
    </xdr:to>
    <xdr:graphicFrame macro="">
      <xdr:nvGraphicFramePr>
        <xdr:cNvPr id="11364669" name="Chart 58">
          <a:extLst>
            <a:ext uri="{FF2B5EF4-FFF2-40B4-BE49-F238E27FC236}">
              <a16:creationId xmlns:a16="http://schemas.microsoft.com/office/drawing/2014/main" id="{00000000-0008-0000-0300-00003D69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44</xdr:col>
      <xdr:colOff>114300</xdr:colOff>
      <xdr:row>39</xdr:row>
      <xdr:rowOff>19050</xdr:rowOff>
    </xdr:from>
    <xdr:to>
      <xdr:col>48</xdr:col>
      <xdr:colOff>666750</xdr:colOff>
      <xdr:row>55</xdr:row>
      <xdr:rowOff>19050</xdr:rowOff>
    </xdr:to>
    <xdr:graphicFrame macro="">
      <xdr:nvGraphicFramePr>
        <xdr:cNvPr id="11364670" name="Chart 59">
          <a:extLst>
            <a:ext uri="{FF2B5EF4-FFF2-40B4-BE49-F238E27FC236}">
              <a16:creationId xmlns:a16="http://schemas.microsoft.com/office/drawing/2014/main" id="{00000000-0008-0000-0300-00003E69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24</xdr:col>
      <xdr:colOff>152400</xdr:colOff>
      <xdr:row>21</xdr:row>
      <xdr:rowOff>19050</xdr:rowOff>
    </xdr:from>
    <xdr:to>
      <xdr:col>28</xdr:col>
      <xdr:colOff>695325</xdr:colOff>
      <xdr:row>37</xdr:row>
      <xdr:rowOff>19050</xdr:rowOff>
    </xdr:to>
    <xdr:graphicFrame macro="">
      <xdr:nvGraphicFramePr>
        <xdr:cNvPr id="11364671" name="Chart 60">
          <a:extLst>
            <a:ext uri="{FF2B5EF4-FFF2-40B4-BE49-F238E27FC236}">
              <a16:creationId xmlns:a16="http://schemas.microsoft.com/office/drawing/2014/main" id="{00000000-0008-0000-0300-00003F69A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16</xdr:col>
      <xdr:colOff>542925</xdr:colOff>
      <xdr:row>27</xdr:row>
      <xdr:rowOff>142875</xdr:rowOff>
    </xdr:from>
    <xdr:to>
      <xdr:col>16</xdr:col>
      <xdr:colOff>712121</xdr:colOff>
      <xdr:row>29</xdr:row>
      <xdr:rowOff>25113</xdr:rowOff>
    </xdr:to>
    <xdr:sp macro="" textlink="">
      <xdr:nvSpPr>
        <xdr:cNvPr id="8655567" name="Ring 17">
          <a:extLst>
            <a:ext uri="{FF2B5EF4-FFF2-40B4-BE49-F238E27FC236}">
              <a16:creationId xmlns:a16="http://schemas.microsoft.com/office/drawing/2014/main" id="{00000000-0008-0000-0300-0000CF128400}"/>
            </a:ext>
          </a:extLst>
        </xdr:cNvPr>
        <xdr:cNvSpPr>
          <a:spLocks/>
        </xdr:cNvSpPr>
      </xdr:nvSpPr>
      <xdr:spPr bwMode="auto">
        <a:xfrm>
          <a:off x="12580620" y="4960620"/>
          <a:ext cx="182880" cy="205740"/>
        </a:xfrm>
        <a:custGeom>
          <a:avLst/>
          <a:gdLst>
            <a:gd name="T0" fmla="*/ 0 w 203200"/>
            <a:gd name="T1" fmla="*/ 102870 h 203200"/>
            <a:gd name="T2" fmla="*/ 91440 w 203200"/>
            <a:gd name="T3" fmla="*/ 0 h 203200"/>
            <a:gd name="T4" fmla="*/ 182880 w 203200"/>
            <a:gd name="T5" fmla="*/ 102870 h 203200"/>
            <a:gd name="T6" fmla="*/ 91440 w 203200"/>
            <a:gd name="T7" fmla="*/ 205740 h 203200"/>
            <a:gd name="T8" fmla="*/ 0 w 203200"/>
            <a:gd name="T9" fmla="*/ 102870 h 203200"/>
            <a:gd name="T10" fmla="*/ 23326 w 203200"/>
            <a:gd name="T11" fmla="*/ 102870 h 203200"/>
            <a:gd name="T12" fmla="*/ 91440 w 203200"/>
            <a:gd name="T13" fmla="*/ 179498 h 203200"/>
            <a:gd name="T14" fmla="*/ 159554 w 203200"/>
            <a:gd name="T15" fmla="*/ 102870 h 203200"/>
            <a:gd name="T16" fmla="*/ 91440 w 203200"/>
            <a:gd name="T17" fmla="*/ 26242 h 203200"/>
            <a:gd name="T18" fmla="*/ 23326 w 203200"/>
            <a:gd name="T19" fmla="*/ 102870 h 203200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0" t="0" r="r" b="b"/>
          <a:pathLst>
            <a:path w="203200" h="203200">
              <a:moveTo>
                <a:pt x="0" y="101600"/>
              </a:moveTo>
              <a:cubicBezTo>
                <a:pt x="0" y="45488"/>
                <a:pt x="45488" y="0"/>
                <a:pt x="101600" y="0"/>
              </a:cubicBezTo>
              <a:cubicBezTo>
                <a:pt x="157712" y="0"/>
                <a:pt x="203200" y="45488"/>
                <a:pt x="203200" y="101600"/>
              </a:cubicBezTo>
              <a:cubicBezTo>
                <a:pt x="203200" y="157712"/>
                <a:pt x="157712" y="203200"/>
                <a:pt x="101600" y="203200"/>
              </a:cubicBezTo>
              <a:cubicBezTo>
                <a:pt x="45488" y="203200"/>
                <a:pt x="0" y="157712"/>
                <a:pt x="0" y="101600"/>
              </a:cubicBezTo>
              <a:close/>
              <a:moveTo>
                <a:pt x="25918" y="101600"/>
              </a:moveTo>
              <a:cubicBezTo>
                <a:pt x="25918" y="143398"/>
                <a:pt x="59802" y="177282"/>
                <a:pt x="101600" y="177282"/>
              </a:cubicBezTo>
              <a:cubicBezTo>
                <a:pt x="143398" y="177282"/>
                <a:pt x="177282" y="143398"/>
                <a:pt x="177282" y="101600"/>
              </a:cubicBezTo>
              <a:cubicBezTo>
                <a:pt x="177282" y="59802"/>
                <a:pt x="143398" y="25918"/>
                <a:pt x="101600" y="25918"/>
              </a:cubicBezTo>
              <a:cubicBezTo>
                <a:pt x="59802" y="25918"/>
                <a:pt x="25918" y="59802"/>
                <a:pt x="25918" y="101600"/>
              </a:cubicBezTo>
              <a:close/>
            </a:path>
          </a:pathLst>
        </a:custGeom>
        <a:solidFill>
          <a:srgbClr val="FF0000"/>
        </a:solidFill>
        <a:ln w="9525" cap="flat" cmpd="sng">
          <a:solidFill>
            <a:srgbClr val="FF0000"/>
          </a:solidFill>
          <a:prstDash val="solid"/>
          <a:round/>
          <a:headEnd/>
          <a:tailEnd/>
        </a:ln>
        <a:effectLst>
          <a:outerShdw blurRad="40000" dist="23000" dir="5400000" rotWithShape="0">
            <a:srgbClr val="000000">
              <a:alpha val="34998"/>
            </a:srgbClr>
          </a:outerShdw>
        </a:effectLst>
      </xdr:spPr>
      <xdr:txBody>
        <a:bodyPr/>
        <a:lstStyle/>
        <a:p>
          <a:endParaRPr lang="sv-SE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hilip.jacobsson/AppData/Local/Microsoft/Windows/INetCache/Content.Outlook/27H77HUL/file:/D:/WINNT/Profiles/apameh/Skrivbord/V&#228;rderingslista%20-L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options"/>
      <sheetName val="_control"/>
      <sheetName val="Justeringar"/>
      <sheetName val="Projektrapport 1vs (2)"/>
    </sheetNames>
    <sheetDataSet>
      <sheetData sheetId="0" refreshError="1"/>
      <sheetData sheetId="1" refreshError="1"/>
      <sheetData sheetId="2" refreshError="1">
        <row r="1">
          <cell r="A1" t="str">
            <v>Projektid</v>
          </cell>
          <cell r="B1" t="str">
            <v>Återlagada vinnster</v>
          </cell>
        </row>
        <row r="2">
          <cell r="A2">
            <v>54002</v>
          </cell>
          <cell r="B2">
            <v>10000</v>
          </cell>
        </row>
        <row r="3">
          <cell r="A3">
            <v>51214</v>
          </cell>
          <cell r="B3">
            <v>800</v>
          </cell>
        </row>
        <row r="4">
          <cell r="A4">
            <v>51200</v>
          </cell>
          <cell r="B4">
            <v>172</v>
          </cell>
        </row>
        <row r="5">
          <cell r="A5">
            <v>51215</v>
          </cell>
          <cell r="B5">
            <v>0</v>
          </cell>
        </row>
        <row r="6">
          <cell r="A6">
            <v>51220</v>
          </cell>
          <cell r="B6">
            <v>0</v>
          </cell>
        </row>
        <row r="7">
          <cell r="A7">
            <v>51206</v>
          </cell>
          <cell r="B7">
            <v>0</v>
          </cell>
        </row>
        <row r="8">
          <cell r="A8">
            <v>51217</v>
          </cell>
          <cell r="B8">
            <v>0</v>
          </cell>
        </row>
        <row r="9">
          <cell r="A9">
            <v>51218</v>
          </cell>
          <cell r="B9">
            <v>0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56"/>
  <sheetViews>
    <sheetView workbookViewId="0">
      <selection activeCell="B17" sqref="B17"/>
    </sheetView>
  </sheetViews>
  <sheetFormatPr baseColWidth="10" defaultRowHeight="13" x14ac:dyDescent="0.15"/>
  <sheetData>
    <row r="1" spans="1:19" x14ac:dyDescent="0.15">
      <c r="A1" s="335"/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</row>
    <row r="2" spans="1:19" ht="33" x14ac:dyDescent="0.25">
      <c r="A2" s="173" t="s">
        <v>205</v>
      </c>
      <c r="B2" s="335"/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6" t="s">
        <v>217</v>
      </c>
      <c r="O2" s="175"/>
      <c r="P2" s="335"/>
      <c r="Q2" s="335"/>
      <c r="R2" s="335"/>
      <c r="S2" s="335"/>
    </row>
    <row r="3" spans="1:19" x14ac:dyDescent="0.15">
      <c r="A3" s="337" t="s">
        <v>225</v>
      </c>
      <c r="B3" s="337"/>
      <c r="C3" s="337" t="s">
        <v>620</v>
      </c>
      <c r="D3" s="337"/>
      <c r="E3" s="335"/>
      <c r="F3" s="335"/>
      <c r="G3" s="335"/>
      <c r="H3" s="335"/>
      <c r="I3" s="335"/>
      <c r="J3" s="335"/>
      <c r="K3" s="335"/>
      <c r="L3" s="335"/>
      <c r="M3" s="335"/>
      <c r="N3" s="335"/>
      <c r="O3" s="335"/>
      <c r="P3" s="335"/>
      <c r="Q3" s="335"/>
      <c r="R3" s="335"/>
      <c r="S3" s="335"/>
    </row>
    <row r="4" spans="1:19" ht="14" x14ac:dyDescent="0.15">
      <c r="A4" s="338" t="s">
        <v>33</v>
      </c>
      <c r="B4" s="339"/>
      <c r="C4" s="340"/>
      <c r="D4" s="341"/>
      <c r="E4" s="342"/>
      <c r="F4" s="342"/>
      <c r="G4" s="342"/>
      <c r="H4" s="342"/>
      <c r="I4" s="342"/>
      <c r="J4" s="335"/>
      <c r="K4" s="338" t="s">
        <v>34</v>
      </c>
      <c r="L4" s="339"/>
      <c r="M4" s="339"/>
      <c r="N4" s="341"/>
      <c r="O4" s="342"/>
      <c r="P4" s="342"/>
      <c r="Q4" s="342"/>
      <c r="R4" s="342"/>
      <c r="S4" s="342"/>
    </row>
    <row r="5" spans="1:19" ht="16" x14ac:dyDescent="0.2">
      <c r="A5" s="343"/>
      <c r="B5" s="344"/>
      <c r="C5" s="344"/>
      <c r="D5" s="208"/>
      <c r="E5" s="342"/>
      <c r="F5" s="342"/>
      <c r="G5" s="342"/>
      <c r="H5" s="342"/>
      <c r="I5" s="342"/>
      <c r="J5" s="335"/>
      <c r="K5" s="212"/>
      <c r="L5" s="344"/>
      <c r="M5" s="344"/>
      <c r="N5" s="208"/>
      <c r="O5" s="342"/>
      <c r="P5" s="342"/>
      <c r="Q5" s="342"/>
      <c r="R5" s="342"/>
      <c r="S5" s="342"/>
    </row>
    <row r="6" spans="1:19" x14ac:dyDescent="0.15">
      <c r="A6" s="345" t="s">
        <v>39</v>
      </c>
      <c r="B6" s="346" t="s">
        <v>40</v>
      </c>
      <c r="C6" s="346" t="s">
        <v>21</v>
      </c>
      <c r="D6" s="347" t="s">
        <v>22</v>
      </c>
      <c r="E6" s="342"/>
      <c r="F6" s="342"/>
      <c r="G6" s="342"/>
      <c r="H6" s="342"/>
      <c r="I6" s="342"/>
      <c r="J6" s="335"/>
      <c r="K6" s="348" t="s">
        <v>39</v>
      </c>
      <c r="L6" s="349" t="s">
        <v>40</v>
      </c>
      <c r="M6" s="346" t="s">
        <v>21</v>
      </c>
      <c r="N6" s="347" t="s">
        <v>22</v>
      </c>
      <c r="O6" s="342"/>
      <c r="P6" s="342"/>
      <c r="Q6" s="342"/>
      <c r="R6" s="342"/>
      <c r="S6" s="342"/>
    </row>
    <row r="7" spans="1:19" x14ac:dyDescent="0.15">
      <c r="A7" s="350" t="s">
        <v>41</v>
      </c>
      <c r="B7" s="351">
        <v>0</v>
      </c>
      <c r="C7" s="351">
        <v>0</v>
      </c>
      <c r="D7" s="351">
        <v>0</v>
      </c>
      <c r="E7" s="335"/>
      <c r="F7" s="342"/>
      <c r="G7" s="342"/>
      <c r="H7" s="342"/>
      <c r="I7" s="342"/>
      <c r="J7" s="335"/>
      <c r="K7" s="350" t="s">
        <v>41</v>
      </c>
      <c r="L7" s="351">
        <v>0</v>
      </c>
      <c r="M7" s="351">
        <v>0</v>
      </c>
      <c r="N7" s="351">
        <v>0</v>
      </c>
      <c r="O7" s="342"/>
      <c r="P7" s="342"/>
      <c r="Q7" s="342"/>
      <c r="R7" s="342"/>
      <c r="S7" s="342"/>
    </row>
    <row r="8" spans="1:19" x14ac:dyDescent="0.15">
      <c r="A8" s="204" t="s">
        <v>42</v>
      </c>
      <c r="B8" s="205">
        <v>100</v>
      </c>
      <c r="C8" s="206">
        <v>50</v>
      </c>
      <c r="D8" s="206">
        <v>120</v>
      </c>
      <c r="E8" s="342"/>
      <c r="F8" s="342"/>
      <c r="G8" s="342"/>
      <c r="H8" s="342"/>
      <c r="I8" s="342"/>
      <c r="J8" s="335"/>
      <c r="K8" s="204" t="s">
        <v>42</v>
      </c>
      <c r="L8" s="205">
        <v>100</v>
      </c>
      <c r="M8" s="206">
        <v>50</v>
      </c>
      <c r="N8" s="206">
        <v>120</v>
      </c>
      <c r="O8" s="342"/>
      <c r="P8" s="342"/>
      <c r="Q8" s="342"/>
      <c r="R8" s="342"/>
      <c r="S8" s="342"/>
    </row>
    <row r="9" spans="1:19" x14ac:dyDescent="0.15">
      <c r="A9" s="204" t="s">
        <v>43</v>
      </c>
      <c r="B9" s="205">
        <v>200</v>
      </c>
      <c r="C9" s="206">
        <v>150</v>
      </c>
      <c r="D9" s="206">
        <v>240</v>
      </c>
      <c r="E9" s="342"/>
      <c r="F9" s="342"/>
      <c r="G9" s="342"/>
      <c r="H9" s="342"/>
      <c r="I9" s="342"/>
      <c r="J9" s="335"/>
      <c r="K9" s="204" t="s">
        <v>43</v>
      </c>
      <c r="L9" s="205">
        <v>200</v>
      </c>
      <c r="M9" s="206">
        <v>150</v>
      </c>
      <c r="N9" s="206">
        <v>240</v>
      </c>
      <c r="O9" s="342"/>
      <c r="P9" s="342"/>
      <c r="Q9" s="342"/>
      <c r="R9" s="342"/>
      <c r="S9" s="342"/>
    </row>
    <row r="10" spans="1:19" x14ac:dyDescent="0.15">
      <c r="A10" s="204" t="s">
        <v>44</v>
      </c>
      <c r="B10" s="205">
        <v>300</v>
      </c>
      <c r="C10" s="206">
        <v>50</v>
      </c>
      <c r="D10" s="206">
        <v>360</v>
      </c>
      <c r="E10" s="342"/>
      <c r="F10" s="342"/>
      <c r="G10" s="342"/>
      <c r="H10" s="342"/>
      <c r="I10" s="342"/>
      <c r="J10" s="335"/>
      <c r="K10" s="204" t="s">
        <v>44</v>
      </c>
      <c r="L10" s="205">
        <v>300</v>
      </c>
      <c r="M10" s="206">
        <v>450</v>
      </c>
      <c r="N10" s="206">
        <v>360</v>
      </c>
      <c r="O10" s="342"/>
      <c r="P10" s="342"/>
      <c r="Q10" s="342"/>
      <c r="R10" s="342"/>
      <c r="S10" s="342"/>
    </row>
    <row r="11" spans="1:19" x14ac:dyDescent="0.15">
      <c r="A11" s="204" t="s">
        <v>45</v>
      </c>
      <c r="B11" s="205">
        <v>400</v>
      </c>
      <c r="C11" s="206">
        <v>55</v>
      </c>
      <c r="D11" s="206">
        <v>480</v>
      </c>
      <c r="E11" s="342"/>
      <c r="F11" s="342"/>
      <c r="G11" s="342"/>
      <c r="H11" s="342"/>
      <c r="I11" s="342"/>
      <c r="J11" s="335"/>
      <c r="K11" s="204" t="s">
        <v>45</v>
      </c>
      <c r="L11" s="205">
        <v>400</v>
      </c>
      <c r="M11" s="206">
        <v>350</v>
      </c>
      <c r="N11" s="206">
        <v>480</v>
      </c>
      <c r="O11" s="342"/>
      <c r="P11" s="342"/>
      <c r="Q11" s="342"/>
      <c r="R11" s="342"/>
      <c r="S11" s="342"/>
    </row>
    <row r="12" spans="1:19" x14ac:dyDescent="0.15">
      <c r="A12" s="204" t="s">
        <v>46</v>
      </c>
      <c r="B12" s="208">
        <v>0</v>
      </c>
      <c r="C12" s="206">
        <v>0</v>
      </c>
      <c r="D12" s="206">
        <v>0</v>
      </c>
      <c r="E12" s="342"/>
      <c r="F12" s="342"/>
      <c r="G12" s="342"/>
      <c r="H12" s="342"/>
      <c r="I12" s="342"/>
      <c r="J12" s="335"/>
      <c r="K12" s="204" t="s">
        <v>46</v>
      </c>
      <c r="L12" s="208">
        <v>500</v>
      </c>
      <c r="M12" s="206">
        <v>450</v>
      </c>
      <c r="N12" s="206">
        <v>600</v>
      </c>
      <c r="O12" s="342"/>
      <c r="P12" s="342"/>
      <c r="Q12" s="342"/>
      <c r="R12" s="342"/>
      <c r="S12" s="342"/>
    </row>
    <row r="13" spans="1:19" x14ac:dyDescent="0.15">
      <c r="A13" s="212" t="s">
        <v>47</v>
      </c>
      <c r="B13" s="213">
        <v>600</v>
      </c>
      <c r="C13" s="206">
        <v>575</v>
      </c>
      <c r="D13" s="206">
        <v>720</v>
      </c>
      <c r="E13" s="342"/>
      <c r="F13" s="342"/>
      <c r="G13" s="342"/>
      <c r="H13" s="342"/>
      <c r="I13" s="342"/>
      <c r="J13" s="335"/>
      <c r="K13" s="212" t="s">
        <v>47</v>
      </c>
      <c r="L13" s="213">
        <v>600</v>
      </c>
      <c r="M13" s="206">
        <v>500</v>
      </c>
      <c r="N13" s="206">
        <v>720</v>
      </c>
      <c r="O13" s="342"/>
      <c r="P13" s="342"/>
      <c r="Q13" s="342"/>
      <c r="R13" s="342"/>
      <c r="S13" s="342"/>
    </row>
    <row r="14" spans="1:19" x14ac:dyDescent="0.15">
      <c r="A14" s="204" t="s">
        <v>182</v>
      </c>
      <c r="B14" s="205">
        <v>700</v>
      </c>
      <c r="C14" s="206">
        <v>750</v>
      </c>
      <c r="D14" s="206">
        <v>840</v>
      </c>
      <c r="E14" s="342"/>
      <c r="F14" s="342"/>
      <c r="G14" s="342"/>
      <c r="H14" s="342"/>
      <c r="I14" s="342"/>
      <c r="J14" s="335"/>
      <c r="K14" s="204" t="s">
        <v>182</v>
      </c>
      <c r="L14" s="205">
        <v>700</v>
      </c>
      <c r="M14" s="206"/>
      <c r="N14" s="206">
        <v>840</v>
      </c>
      <c r="O14" s="342"/>
      <c r="P14" s="342"/>
      <c r="Q14" s="342"/>
      <c r="R14" s="342"/>
      <c r="S14" s="342"/>
    </row>
    <row r="15" spans="1:19" x14ac:dyDescent="0.15">
      <c r="A15" s="204" t="s">
        <v>183</v>
      </c>
      <c r="B15" s="205">
        <v>800</v>
      </c>
      <c r="C15" s="206">
        <v>950</v>
      </c>
      <c r="D15" s="206">
        <v>960</v>
      </c>
      <c r="E15" s="342"/>
      <c r="F15" s="342"/>
      <c r="G15" s="342"/>
      <c r="H15" s="342"/>
      <c r="I15" s="342"/>
      <c r="J15" s="335"/>
      <c r="K15" s="204" t="s">
        <v>183</v>
      </c>
      <c r="L15" s="213">
        <v>800</v>
      </c>
      <c r="M15" s="206"/>
      <c r="N15" s="206">
        <v>960</v>
      </c>
      <c r="O15" s="342"/>
      <c r="P15" s="342"/>
      <c r="Q15" s="342"/>
      <c r="R15" s="342"/>
      <c r="S15" s="342"/>
    </row>
    <row r="16" spans="1:19" x14ac:dyDescent="0.15">
      <c r="A16" s="204" t="s">
        <v>184</v>
      </c>
      <c r="B16" s="205">
        <v>0</v>
      </c>
      <c r="C16" s="206">
        <v>1025</v>
      </c>
      <c r="D16" s="206">
        <v>1080</v>
      </c>
      <c r="E16" s="342"/>
      <c r="F16" s="342"/>
      <c r="G16" s="342"/>
      <c r="H16" s="342"/>
      <c r="I16" s="342"/>
      <c r="J16" s="335"/>
      <c r="K16" s="204" t="s">
        <v>184</v>
      </c>
      <c r="L16" s="205">
        <v>900</v>
      </c>
      <c r="M16" s="206"/>
      <c r="N16" s="206">
        <v>1080</v>
      </c>
      <c r="O16" s="342"/>
      <c r="P16" s="342"/>
      <c r="Q16" s="342"/>
      <c r="R16" s="342"/>
      <c r="S16" s="342"/>
    </row>
    <row r="17" spans="1:19" x14ac:dyDescent="0.15">
      <c r="A17" s="204" t="s">
        <v>6</v>
      </c>
      <c r="B17" s="205">
        <v>1000</v>
      </c>
      <c r="C17" s="206">
        <v>1000</v>
      </c>
      <c r="D17" s="206">
        <v>1200</v>
      </c>
      <c r="E17" s="342"/>
      <c r="F17" s="342"/>
      <c r="G17" s="342"/>
      <c r="H17" s="342"/>
      <c r="I17" s="342"/>
      <c r="J17" s="335"/>
      <c r="K17" s="204" t="s">
        <v>6</v>
      </c>
      <c r="L17" s="213">
        <v>1000</v>
      </c>
      <c r="M17" s="206"/>
      <c r="N17" s="206">
        <v>1200</v>
      </c>
      <c r="O17" s="342"/>
      <c r="P17" s="342"/>
      <c r="Q17" s="342"/>
      <c r="R17" s="342"/>
      <c r="S17" s="342"/>
    </row>
    <row r="18" spans="1:19" x14ac:dyDescent="0.15">
      <c r="A18" s="204" t="s">
        <v>7</v>
      </c>
      <c r="B18" s="205">
        <v>1100</v>
      </c>
      <c r="C18" s="206">
        <v>1100</v>
      </c>
      <c r="D18" s="206">
        <v>1320</v>
      </c>
      <c r="E18" s="342"/>
      <c r="F18" s="342"/>
      <c r="G18" s="342"/>
      <c r="H18" s="342"/>
      <c r="I18" s="342"/>
      <c r="J18" s="335"/>
      <c r="K18" s="204" t="s">
        <v>7</v>
      </c>
      <c r="L18" s="205">
        <v>1100</v>
      </c>
      <c r="M18" s="206"/>
      <c r="N18" s="206">
        <v>1320</v>
      </c>
      <c r="O18" s="342"/>
      <c r="P18" s="342"/>
      <c r="Q18" s="342"/>
      <c r="R18" s="342"/>
      <c r="S18" s="342"/>
    </row>
    <row r="19" spans="1:19" x14ac:dyDescent="0.15">
      <c r="A19" s="204" t="s">
        <v>185</v>
      </c>
      <c r="B19" s="205">
        <v>1500</v>
      </c>
      <c r="C19" s="206">
        <v>1125</v>
      </c>
      <c r="D19" s="206">
        <v>1440</v>
      </c>
      <c r="E19" s="342"/>
      <c r="F19" s="342"/>
      <c r="G19" s="342"/>
      <c r="H19" s="342"/>
      <c r="I19" s="342"/>
      <c r="J19" s="335"/>
      <c r="K19" s="204" t="s">
        <v>185</v>
      </c>
      <c r="L19" s="213">
        <v>1200</v>
      </c>
      <c r="M19" s="206"/>
      <c r="N19" s="206">
        <v>1440</v>
      </c>
      <c r="O19" s="342"/>
      <c r="P19" s="342"/>
      <c r="Q19" s="342"/>
      <c r="R19" s="342"/>
      <c r="S19" s="342"/>
    </row>
    <row r="20" spans="1:19" x14ac:dyDescent="0.15">
      <c r="A20" s="335"/>
      <c r="B20" s="335"/>
      <c r="C20" s="335"/>
      <c r="D20" s="335"/>
      <c r="E20" s="335"/>
      <c r="F20" s="335"/>
      <c r="G20" s="335"/>
      <c r="H20" s="335"/>
      <c r="I20" s="335"/>
      <c r="J20" s="335"/>
      <c r="K20" s="335"/>
      <c r="L20" s="335"/>
      <c r="M20" s="335"/>
      <c r="N20" s="335"/>
      <c r="O20" s="335"/>
      <c r="P20" s="335"/>
      <c r="Q20" s="335"/>
      <c r="R20" s="335"/>
      <c r="S20" s="335"/>
    </row>
    <row r="21" spans="1:19" x14ac:dyDescent="0.15">
      <c r="A21" s="335"/>
      <c r="B21" s="335"/>
      <c r="C21" s="335"/>
      <c r="D21" s="335"/>
      <c r="E21" s="335"/>
      <c r="F21" s="335"/>
      <c r="G21" s="335"/>
      <c r="H21" s="335"/>
      <c r="I21" s="335"/>
      <c r="J21" s="335"/>
      <c r="K21" s="335"/>
      <c r="L21" s="335"/>
      <c r="M21" s="335"/>
      <c r="N21" s="335"/>
      <c r="O21" s="335"/>
      <c r="P21" s="335"/>
      <c r="Q21" s="335"/>
      <c r="R21" s="335"/>
      <c r="S21" s="335"/>
    </row>
    <row r="22" spans="1:19" ht="14" x14ac:dyDescent="0.15">
      <c r="A22" s="338" t="s">
        <v>48</v>
      </c>
      <c r="B22" s="339"/>
      <c r="C22" s="340"/>
      <c r="D22" s="341"/>
      <c r="E22" s="342"/>
      <c r="F22" s="342"/>
      <c r="G22" s="342"/>
      <c r="H22" s="342"/>
      <c r="I22" s="342"/>
      <c r="J22" s="335"/>
      <c r="K22" s="338" t="s">
        <v>49</v>
      </c>
      <c r="L22" s="340"/>
      <c r="M22" s="340"/>
      <c r="N22" s="341"/>
      <c r="O22" s="342"/>
      <c r="P22" s="342"/>
      <c r="Q22" s="342"/>
      <c r="R22" s="342"/>
      <c r="S22" s="342"/>
    </row>
    <row r="23" spans="1:19" ht="14" x14ac:dyDescent="0.15">
      <c r="A23" s="353"/>
      <c r="B23" s="344"/>
      <c r="C23" s="344"/>
      <c r="D23" s="208"/>
      <c r="E23" s="342"/>
      <c r="F23" s="342"/>
      <c r="G23" s="342"/>
      <c r="H23" s="342"/>
      <c r="I23" s="342"/>
      <c r="J23" s="335"/>
      <c r="K23" s="352" t="s">
        <v>227</v>
      </c>
      <c r="L23" s="354"/>
      <c r="M23" s="354"/>
      <c r="N23" s="208"/>
      <c r="O23" s="342"/>
      <c r="P23" s="342"/>
      <c r="Q23" s="342"/>
      <c r="R23" s="342"/>
      <c r="S23" s="342"/>
    </row>
    <row r="24" spans="1:19" x14ac:dyDescent="0.15">
      <c r="A24" s="348" t="s">
        <v>39</v>
      </c>
      <c r="B24" s="349" t="s">
        <v>40</v>
      </c>
      <c r="C24" s="346" t="s">
        <v>21</v>
      </c>
      <c r="D24" s="347" t="s">
        <v>22</v>
      </c>
      <c r="E24" s="342"/>
      <c r="F24" s="342"/>
      <c r="G24" s="342"/>
      <c r="H24" s="342"/>
      <c r="I24" s="342"/>
      <c r="J24" s="335"/>
      <c r="K24" s="348" t="s">
        <v>39</v>
      </c>
      <c r="L24" s="349" t="s">
        <v>40</v>
      </c>
      <c r="M24" s="346" t="s">
        <v>21</v>
      </c>
      <c r="N24" s="347" t="s">
        <v>22</v>
      </c>
      <c r="O24" s="342"/>
      <c r="P24" s="342"/>
      <c r="Q24" s="342"/>
      <c r="R24" s="342"/>
      <c r="S24" s="342"/>
    </row>
    <row r="25" spans="1:19" x14ac:dyDescent="0.15">
      <c r="A25" s="350" t="s">
        <v>41</v>
      </c>
      <c r="B25" s="351">
        <v>0</v>
      </c>
      <c r="C25" s="351">
        <v>0</v>
      </c>
      <c r="D25" s="351">
        <v>0</v>
      </c>
      <c r="E25" s="342"/>
      <c r="F25" s="342"/>
      <c r="G25" s="342"/>
      <c r="H25" s="342"/>
      <c r="I25" s="342"/>
      <c r="J25" s="335"/>
      <c r="K25" s="350" t="s">
        <v>41</v>
      </c>
      <c r="L25" s="351">
        <v>0</v>
      </c>
      <c r="M25" s="351">
        <v>0</v>
      </c>
      <c r="N25" s="351">
        <v>0</v>
      </c>
      <c r="O25" s="342"/>
      <c r="P25" s="342"/>
      <c r="Q25" s="342"/>
      <c r="R25" s="342"/>
      <c r="S25" s="342"/>
    </row>
    <row r="26" spans="1:19" x14ac:dyDescent="0.15">
      <c r="A26" s="204" t="s">
        <v>42</v>
      </c>
      <c r="B26" s="205">
        <v>100</v>
      </c>
      <c r="C26" s="206">
        <v>50</v>
      </c>
      <c r="D26" s="206">
        <v>120</v>
      </c>
      <c r="E26" s="342"/>
      <c r="F26" s="342"/>
      <c r="G26" s="342"/>
      <c r="H26" s="342"/>
      <c r="I26" s="342"/>
      <c r="J26" s="335"/>
      <c r="K26" s="204" t="s">
        <v>42</v>
      </c>
      <c r="L26" s="205">
        <v>100</v>
      </c>
      <c r="M26" s="206">
        <v>50</v>
      </c>
      <c r="N26" s="206">
        <v>120</v>
      </c>
      <c r="O26" s="342"/>
      <c r="P26" s="342"/>
      <c r="Q26" s="342"/>
      <c r="R26" s="342"/>
      <c r="S26" s="342"/>
    </row>
    <row r="27" spans="1:19" x14ac:dyDescent="0.15">
      <c r="A27" s="204" t="s">
        <v>43</v>
      </c>
      <c r="B27" s="205">
        <v>0</v>
      </c>
      <c r="C27" s="206">
        <v>0</v>
      </c>
      <c r="D27" s="206">
        <v>0</v>
      </c>
      <c r="E27" s="342"/>
      <c r="F27" s="342"/>
      <c r="G27" s="342"/>
      <c r="H27" s="342"/>
      <c r="I27" s="342"/>
      <c r="J27" s="335"/>
      <c r="K27" s="204" t="s">
        <v>43</v>
      </c>
      <c r="L27" s="205">
        <v>200</v>
      </c>
      <c r="M27" s="206">
        <v>150</v>
      </c>
      <c r="N27" s="206">
        <v>240</v>
      </c>
      <c r="O27" s="342"/>
      <c r="P27" s="342"/>
      <c r="Q27" s="342"/>
      <c r="R27" s="342"/>
      <c r="S27" s="342"/>
    </row>
    <row r="28" spans="1:19" x14ac:dyDescent="0.15">
      <c r="A28" s="204" t="s">
        <v>44</v>
      </c>
      <c r="B28" s="205">
        <v>300</v>
      </c>
      <c r="C28" s="206">
        <v>250</v>
      </c>
      <c r="D28" s="206">
        <v>360</v>
      </c>
      <c r="E28" s="342"/>
      <c r="F28" s="342"/>
      <c r="G28" s="342"/>
      <c r="H28" s="342"/>
      <c r="I28" s="342"/>
      <c r="J28" s="335"/>
      <c r="K28" s="204" t="s">
        <v>44</v>
      </c>
      <c r="L28" s="205">
        <v>300</v>
      </c>
      <c r="M28" s="206">
        <v>250</v>
      </c>
      <c r="N28" s="206">
        <v>360</v>
      </c>
      <c r="O28" s="342"/>
      <c r="P28" s="342"/>
      <c r="Q28" s="342"/>
      <c r="R28" s="342"/>
      <c r="S28" s="342"/>
    </row>
    <row r="29" spans="1:19" x14ac:dyDescent="0.15">
      <c r="A29" s="204" t="s">
        <v>45</v>
      </c>
      <c r="B29" s="205">
        <v>400</v>
      </c>
      <c r="C29" s="206">
        <v>350</v>
      </c>
      <c r="D29" s="206">
        <v>480</v>
      </c>
      <c r="E29" s="342"/>
      <c r="F29" s="342"/>
      <c r="G29" s="342"/>
      <c r="H29" s="342"/>
      <c r="I29" s="342"/>
      <c r="J29" s="335"/>
      <c r="K29" s="204" t="s">
        <v>45</v>
      </c>
      <c r="L29" s="205">
        <v>400</v>
      </c>
      <c r="M29" s="206">
        <v>350</v>
      </c>
      <c r="N29" s="206">
        <v>480</v>
      </c>
      <c r="O29" s="342"/>
      <c r="P29" s="342"/>
      <c r="Q29" s="342"/>
      <c r="R29" s="342"/>
      <c r="S29" s="342"/>
    </row>
    <row r="30" spans="1:19" x14ac:dyDescent="0.15">
      <c r="A30" s="204" t="s">
        <v>46</v>
      </c>
      <c r="B30" s="208">
        <v>500</v>
      </c>
      <c r="C30" s="206">
        <v>450</v>
      </c>
      <c r="D30" s="206">
        <v>600</v>
      </c>
      <c r="E30" s="342"/>
      <c r="F30" s="342"/>
      <c r="G30" s="342"/>
      <c r="H30" s="342"/>
      <c r="I30" s="342"/>
      <c r="J30" s="335"/>
      <c r="K30" s="204" t="s">
        <v>46</v>
      </c>
      <c r="L30" s="208">
        <v>500</v>
      </c>
      <c r="M30" s="206">
        <v>450</v>
      </c>
      <c r="N30" s="206">
        <v>600</v>
      </c>
      <c r="O30" s="342"/>
      <c r="P30" s="342"/>
      <c r="Q30" s="342"/>
      <c r="R30" s="342"/>
      <c r="S30" s="342"/>
    </row>
    <row r="31" spans="1:19" x14ac:dyDescent="0.15">
      <c r="A31" s="212" t="s">
        <v>47</v>
      </c>
      <c r="B31" s="213">
        <v>600</v>
      </c>
      <c r="C31" s="206">
        <v>600</v>
      </c>
      <c r="D31" s="206">
        <v>720</v>
      </c>
      <c r="E31" s="342"/>
      <c r="F31" s="342"/>
      <c r="G31" s="342"/>
      <c r="H31" s="342"/>
      <c r="I31" s="342"/>
      <c r="J31" s="335"/>
      <c r="K31" s="212" t="s">
        <v>47</v>
      </c>
      <c r="L31" s="213">
        <v>600</v>
      </c>
      <c r="M31" s="206">
        <v>900</v>
      </c>
      <c r="N31" s="206">
        <v>720</v>
      </c>
      <c r="O31" s="342"/>
      <c r="P31" s="342"/>
      <c r="Q31" s="342"/>
      <c r="R31" s="342"/>
      <c r="S31" s="342"/>
    </row>
    <row r="32" spans="1:19" x14ac:dyDescent="0.15">
      <c r="A32" s="204" t="s">
        <v>182</v>
      </c>
      <c r="B32" s="205">
        <v>700</v>
      </c>
      <c r="C32" s="206">
        <v>750</v>
      </c>
      <c r="D32" s="206">
        <v>840</v>
      </c>
      <c r="E32" s="342"/>
      <c r="F32" s="342"/>
      <c r="G32" s="342"/>
      <c r="H32" s="342"/>
      <c r="I32" s="342"/>
      <c r="J32" s="335"/>
      <c r="K32" s="204" t="s">
        <v>182</v>
      </c>
      <c r="L32" s="208">
        <v>700</v>
      </c>
      <c r="M32" s="206"/>
      <c r="N32" s="206">
        <v>840</v>
      </c>
      <c r="O32" s="342"/>
      <c r="P32" s="342"/>
      <c r="Q32" s="342"/>
      <c r="R32" s="342"/>
      <c r="S32" s="342"/>
    </row>
    <row r="33" spans="1:19" x14ac:dyDescent="0.15">
      <c r="A33" s="204" t="s">
        <v>183</v>
      </c>
      <c r="B33" s="205">
        <v>800</v>
      </c>
      <c r="C33" s="206">
        <v>950</v>
      </c>
      <c r="D33" s="206">
        <v>960</v>
      </c>
      <c r="E33" s="342"/>
      <c r="F33" s="342"/>
      <c r="G33" s="342"/>
      <c r="H33" s="342"/>
      <c r="I33" s="342"/>
      <c r="J33" s="335"/>
      <c r="K33" s="204" t="s">
        <v>183</v>
      </c>
      <c r="L33" s="213">
        <v>800</v>
      </c>
      <c r="M33" s="206"/>
      <c r="N33" s="206">
        <v>960</v>
      </c>
      <c r="O33" s="342"/>
      <c r="P33" s="342"/>
      <c r="Q33" s="342"/>
      <c r="R33" s="342"/>
      <c r="S33" s="342"/>
    </row>
    <row r="34" spans="1:19" x14ac:dyDescent="0.15">
      <c r="A34" s="204" t="s">
        <v>184</v>
      </c>
      <c r="B34" s="205">
        <v>900</v>
      </c>
      <c r="C34" s="206">
        <v>1025</v>
      </c>
      <c r="D34" s="206">
        <v>1080</v>
      </c>
      <c r="E34" s="342"/>
      <c r="F34" s="342"/>
      <c r="G34" s="342"/>
      <c r="H34" s="342"/>
      <c r="I34" s="342"/>
      <c r="J34" s="335"/>
      <c r="K34" s="204" t="s">
        <v>184</v>
      </c>
      <c r="L34" s="208">
        <v>900</v>
      </c>
      <c r="M34" s="206"/>
      <c r="N34" s="206">
        <v>1080</v>
      </c>
      <c r="O34" s="342"/>
      <c r="P34" s="342"/>
      <c r="Q34" s="342"/>
      <c r="R34" s="342"/>
      <c r="S34" s="342"/>
    </row>
    <row r="35" spans="1:19" x14ac:dyDescent="0.15">
      <c r="A35" s="204" t="s">
        <v>6</v>
      </c>
      <c r="B35" s="205">
        <v>1000</v>
      </c>
      <c r="C35" s="206">
        <v>1000</v>
      </c>
      <c r="D35" s="206">
        <v>1200</v>
      </c>
      <c r="E35" s="342"/>
      <c r="F35" s="342"/>
      <c r="G35" s="342"/>
      <c r="H35" s="342"/>
      <c r="I35" s="342"/>
      <c r="J35" s="335"/>
      <c r="K35" s="204" t="s">
        <v>6</v>
      </c>
      <c r="L35" s="213">
        <v>1000</v>
      </c>
      <c r="M35" s="206"/>
      <c r="N35" s="206">
        <v>1200</v>
      </c>
      <c r="O35" s="342"/>
      <c r="P35" s="342"/>
      <c r="Q35" s="342"/>
      <c r="R35" s="342"/>
      <c r="S35" s="342"/>
    </row>
    <row r="36" spans="1:19" x14ac:dyDescent="0.15">
      <c r="A36" s="204" t="s">
        <v>7</v>
      </c>
      <c r="B36" s="205">
        <v>1100</v>
      </c>
      <c r="C36" s="206">
        <v>1050</v>
      </c>
      <c r="D36" s="206">
        <v>1320</v>
      </c>
      <c r="E36" s="342"/>
      <c r="F36" s="342"/>
      <c r="G36" s="342"/>
      <c r="H36" s="342"/>
      <c r="I36" s="342"/>
      <c r="J36" s="335"/>
      <c r="K36" s="204" t="s">
        <v>7</v>
      </c>
      <c r="L36" s="208">
        <v>1100</v>
      </c>
      <c r="M36" s="206"/>
      <c r="N36" s="206">
        <v>1320</v>
      </c>
      <c r="O36" s="342"/>
      <c r="P36" s="342"/>
      <c r="Q36" s="342"/>
      <c r="R36" s="342"/>
      <c r="S36" s="342"/>
    </row>
    <row r="37" spans="1:19" x14ac:dyDescent="0.15">
      <c r="A37" s="204" t="s">
        <v>185</v>
      </c>
      <c r="B37" s="205">
        <v>1200</v>
      </c>
      <c r="C37" s="206">
        <v>1125</v>
      </c>
      <c r="D37" s="206">
        <v>1440</v>
      </c>
      <c r="E37" s="342"/>
      <c r="F37" s="342"/>
      <c r="G37" s="342"/>
      <c r="H37" s="342"/>
      <c r="I37" s="342"/>
      <c r="J37" s="335"/>
      <c r="K37" s="204" t="s">
        <v>185</v>
      </c>
      <c r="L37" s="213">
        <v>1200</v>
      </c>
      <c r="M37" s="206"/>
      <c r="N37" s="206">
        <v>1440</v>
      </c>
      <c r="O37" s="342"/>
      <c r="P37" s="342"/>
      <c r="Q37" s="342"/>
      <c r="R37" s="342"/>
      <c r="S37" s="342"/>
    </row>
    <row r="38" spans="1:19" x14ac:dyDescent="0.15">
      <c r="A38" s="335"/>
      <c r="B38" s="335"/>
      <c r="C38" s="335"/>
      <c r="D38" s="335"/>
      <c r="E38" s="335"/>
      <c r="F38" s="335"/>
      <c r="G38" s="335"/>
      <c r="H38" s="335"/>
      <c r="I38" s="335"/>
      <c r="J38" s="335"/>
      <c r="K38" s="335"/>
      <c r="L38" s="335"/>
      <c r="M38" s="335"/>
      <c r="N38" s="335"/>
      <c r="O38" s="335"/>
      <c r="P38" s="335"/>
      <c r="Q38" s="335"/>
      <c r="R38" s="335"/>
      <c r="S38" s="335"/>
    </row>
    <row r="39" spans="1:19" x14ac:dyDescent="0.15">
      <c r="A39" s="335"/>
      <c r="B39" s="335"/>
      <c r="C39" s="335"/>
      <c r="D39" s="335"/>
      <c r="E39" s="335"/>
      <c r="F39" s="335"/>
      <c r="G39" s="335"/>
      <c r="H39" s="335"/>
      <c r="I39" s="335"/>
      <c r="J39" s="335"/>
      <c r="K39" s="355"/>
      <c r="L39" s="356"/>
      <c r="M39" s="356"/>
      <c r="N39" s="356"/>
      <c r="O39" s="355"/>
      <c r="P39" s="357"/>
      <c r="Q39" s="356"/>
      <c r="R39" s="335"/>
      <c r="S39" s="335"/>
    </row>
    <row r="40" spans="1:19" ht="14" x14ac:dyDescent="0.15">
      <c r="A40" s="338" t="s">
        <v>53</v>
      </c>
      <c r="B40" s="339"/>
      <c r="C40" s="340"/>
      <c r="D40" s="341"/>
      <c r="E40" s="342"/>
      <c r="F40" s="342"/>
      <c r="G40" s="342"/>
      <c r="H40" s="342"/>
      <c r="I40" s="342"/>
      <c r="J40" s="342"/>
      <c r="K40" s="338" t="s">
        <v>54</v>
      </c>
      <c r="L40" s="339"/>
      <c r="M40" s="340"/>
      <c r="N40" s="341"/>
      <c r="O40" s="342"/>
      <c r="P40" s="342"/>
      <c r="Q40" s="342"/>
      <c r="R40" s="342"/>
      <c r="S40" s="342"/>
    </row>
    <row r="41" spans="1:19" ht="14" x14ac:dyDescent="0.15">
      <c r="A41" s="358"/>
      <c r="B41" s="344"/>
      <c r="C41" s="344"/>
      <c r="D41" s="208"/>
      <c r="E41" s="342"/>
      <c r="F41" s="342"/>
      <c r="G41" s="342"/>
      <c r="H41" s="342"/>
      <c r="I41" s="342"/>
      <c r="J41" s="359"/>
      <c r="K41" s="353"/>
      <c r="L41" s="344"/>
      <c r="M41" s="344"/>
      <c r="N41" s="208"/>
      <c r="O41" s="342"/>
      <c r="P41" s="342"/>
      <c r="Q41" s="342"/>
      <c r="R41" s="342"/>
      <c r="S41" s="342"/>
    </row>
    <row r="42" spans="1:19" x14ac:dyDescent="0.15">
      <c r="A42" s="360" t="s">
        <v>39</v>
      </c>
      <c r="B42" s="349" t="s">
        <v>40</v>
      </c>
      <c r="C42" s="346" t="s">
        <v>21</v>
      </c>
      <c r="D42" s="347" t="s">
        <v>22</v>
      </c>
      <c r="E42" s="342"/>
      <c r="F42" s="342"/>
      <c r="G42" s="342"/>
      <c r="H42" s="342"/>
      <c r="I42" s="342"/>
      <c r="J42" s="359"/>
      <c r="K42" s="348" t="s">
        <v>39</v>
      </c>
      <c r="L42" s="349" t="s">
        <v>40</v>
      </c>
      <c r="M42" s="346" t="s">
        <v>21</v>
      </c>
      <c r="N42" s="347" t="s">
        <v>22</v>
      </c>
      <c r="O42" s="342"/>
      <c r="P42" s="342"/>
      <c r="Q42" s="342"/>
      <c r="R42" s="342"/>
      <c r="S42" s="342"/>
    </row>
    <row r="43" spans="1:19" x14ac:dyDescent="0.15">
      <c r="A43" s="350" t="s">
        <v>41</v>
      </c>
      <c r="B43" s="351">
        <v>0</v>
      </c>
      <c r="C43" s="351">
        <v>0</v>
      </c>
      <c r="D43" s="351">
        <v>0</v>
      </c>
      <c r="E43" s="342"/>
      <c r="F43" s="342"/>
      <c r="G43" s="342"/>
      <c r="H43" s="342"/>
      <c r="I43" s="342"/>
      <c r="J43" s="359"/>
      <c r="K43" s="350" t="s">
        <v>41</v>
      </c>
      <c r="L43" s="351">
        <v>0</v>
      </c>
      <c r="M43" s="351">
        <v>0</v>
      </c>
      <c r="N43" s="351">
        <v>0</v>
      </c>
      <c r="O43" s="342"/>
      <c r="P43" s="342"/>
      <c r="Q43" s="342"/>
      <c r="R43" s="342"/>
      <c r="S43" s="342"/>
    </row>
    <row r="44" spans="1:19" x14ac:dyDescent="0.15">
      <c r="A44" s="204" t="s">
        <v>42</v>
      </c>
      <c r="B44" s="205">
        <v>100</v>
      </c>
      <c r="C44" s="206">
        <v>50</v>
      </c>
      <c r="D44" s="206">
        <v>120</v>
      </c>
      <c r="E44" s="342"/>
      <c r="F44" s="342"/>
      <c r="G44" s="342"/>
      <c r="H44" s="342"/>
      <c r="I44" s="342"/>
      <c r="J44" s="359"/>
      <c r="K44" s="204" t="s">
        <v>42</v>
      </c>
      <c r="L44" s="205">
        <v>100</v>
      </c>
      <c r="M44" s="206">
        <v>50</v>
      </c>
      <c r="N44" s="206">
        <v>120</v>
      </c>
      <c r="O44" s="342"/>
      <c r="P44" s="342"/>
      <c r="Q44" s="342"/>
      <c r="R44" s="342"/>
      <c r="S44" s="342"/>
    </row>
    <row r="45" spans="1:19" x14ac:dyDescent="0.15">
      <c r="A45" s="204" t="s">
        <v>43</v>
      </c>
      <c r="B45" s="205">
        <v>1000</v>
      </c>
      <c r="C45" s="205">
        <v>1000</v>
      </c>
      <c r="D45" s="205">
        <v>1000</v>
      </c>
      <c r="E45" s="342"/>
      <c r="F45" s="342"/>
      <c r="G45" s="342"/>
      <c r="H45" s="342"/>
      <c r="I45" s="342"/>
      <c r="J45" s="359"/>
      <c r="K45" s="204" t="s">
        <v>43</v>
      </c>
      <c r="L45" s="205">
        <v>200</v>
      </c>
      <c r="M45" s="206">
        <v>150</v>
      </c>
      <c r="N45" s="206">
        <v>240</v>
      </c>
      <c r="O45" s="342"/>
      <c r="P45" s="342"/>
      <c r="Q45" s="342"/>
      <c r="R45" s="342"/>
      <c r="S45" s="342"/>
    </row>
    <row r="46" spans="1:19" x14ac:dyDescent="0.15">
      <c r="A46" s="204" t="s">
        <v>44</v>
      </c>
      <c r="B46" s="205">
        <v>300</v>
      </c>
      <c r="C46" s="206">
        <v>650</v>
      </c>
      <c r="D46" s="206">
        <v>360</v>
      </c>
      <c r="E46" s="342"/>
      <c r="F46" s="342"/>
      <c r="G46" s="342"/>
      <c r="H46" s="342"/>
      <c r="I46" s="342"/>
      <c r="J46" s="335"/>
      <c r="K46" s="204" t="s">
        <v>44</v>
      </c>
      <c r="L46" s="205">
        <v>300</v>
      </c>
      <c r="M46" s="206">
        <v>800</v>
      </c>
      <c r="N46" s="206">
        <v>360</v>
      </c>
      <c r="O46" s="342"/>
      <c r="P46" s="342"/>
      <c r="Q46" s="342"/>
      <c r="R46" s="342"/>
      <c r="S46" s="342"/>
    </row>
    <row r="47" spans="1:19" x14ac:dyDescent="0.15">
      <c r="A47" s="204" t="s">
        <v>45</v>
      </c>
      <c r="B47" s="205">
        <v>400</v>
      </c>
      <c r="C47" s="206">
        <v>350</v>
      </c>
      <c r="D47" s="206">
        <v>480</v>
      </c>
      <c r="E47" s="342"/>
      <c r="F47" s="342"/>
      <c r="G47" s="342"/>
      <c r="H47" s="342"/>
      <c r="I47" s="342"/>
      <c r="J47" s="335"/>
      <c r="K47" s="204" t="s">
        <v>45</v>
      </c>
      <c r="L47" s="205">
        <v>400</v>
      </c>
      <c r="M47" s="206">
        <v>350</v>
      </c>
      <c r="N47" s="206">
        <v>480</v>
      </c>
      <c r="O47" s="342"/>
      <c r="P47" s="342"/>
      <c r="Q47" s="342"/>
      <c r="R47" s="342"/>
      <c r="S47" s="342"/>
    </row>
    <row r="48" spans="1:19" x14ac:dyDescent="0.15">
      <c r="A48" s="204" t="s">
        <v>46</v>
      </c>
      <c r="B48" s="208">
        <v>500</v>
      </c>
      <c r="C48" s="206">
        <v>450</v>
      </c>
      <c r="D48" s="206">
        <v>600</v>
      </c>
      <c r="E48" s="342"/>
      <c r="F48" s="342"/>
      <c r="G48" s="342"/>
      <c r="H48" s="342"/>
      <c r="I48" s="342"/>
      <c r="J48" s="335"/>
      <c r="K48" s="204" t="s">
        <v>46</v>
      </c>
      <c r="L48" s="208">
        <v>500</v>
      </c>
      <c r="M48" s="206">
        <v>450</v>
      </c>
      <c r="N48" s="206">
        <v>600</v>
      </c>
      <c r="O48" s="342"/>
      <c r="P48" s="342"/>
      <c r="Q48" s="342"/>
      <c r="R48" s="342"/>
      <c r="S48" s="342"/>
    </row>
    <row r="49" spans="1:19" x14ac:dyDescent="0.15">
      <c r="A49" s="212" t="s">
        <v>47</v>
      </c>
      <c r="B49" s="213">
        <v>600</v>
      </c>
      <c r="C49" s="206">
        <v>575</v>
      </c>
      <c r="D49" s="206">
        <v>720</v>
      </c>
      <c r="E49" s="342"/>
      <c r="F49" s="342"/>
      <c r="G49" s="342"/>
      <c r="H49" s="342"/>
      <c r="I49" s="342"/>
      <c r="J49" s="335"/>
      <c r="K49" s="212" t="s">
        <v>47</v>
      </c>
      <c r="L49" s="213">
        <v>1000</v>
      </c>
      <c r="M49" s="361">
        <v>1000</v>
      </c>
      <c r="N49" s="361">
        <v>1000</v>
      </c>
      <c r="O49" s="342"/>
      <c r="P49" s="342"/>
      <c r="Q49" s="342"/>
      <c r="R49" s="342"/>
      <c r="S49" s="342"/>
    </row>
    <row r="50" spans="1:19" x14ac:dyDescent="0.15">
      <c r="A50" s="204" t="s">
        <v>182</v>
      </c>
      <c r="B50" s="205">
        <v>700</v>
      </c>
      <c r="C50" s="206">
        <v>750</v>
      </c>
      <c r="D50" s="206">
        <v>840</v>
      </c>
      <c r="E50" s="342"/>
      <c r="F50" s="342"/>
      <c r="G50" s="342"/>
      <c r="H50" s="342"/>
      <c r="I50" s="342"/>
      <c r="J50" s="335"/>
      <c r="K50" s="204" t="s">
        <v>182</v>
      </c>
      <c r="L50" s="205">
        <v>200</v>
      </c>
      <c r="M50" s="205">
        <v>200</v>
      </c>
      <c r="N50" s="205">
        <v>200</v>
      </c>
      <c r="O50" s="342"/>
      <c r="P50" s="342"/>
      <c r="Q50" s="342"/>
      <c r="R50" s="342"/>
      <c r="S50" s="342"/>
    </row>
    <row r="51" spans="1:19" x14ac:dyDescent="0.15">
      <c r="A51" s="204" t="s">
        <v>183</v>
      </c>
      <c r="B51" s="205">
        <v>800</v>
      </c>
      <c r="C51" s="206">
        <v>950</v>
      </c>
      <c r="D51" s="206">
        <v>960</v>
      </c>
      <c r="E51" s="342"/>
      <c r="F51" s="342"/>
      <c r="G51" s="342"/>
      <c r="H51" s="342"/>
      <c r="I51" s="342"/>
      <c r="J51" s="335"/>
      <c r="K51" s="204" t="s">
        <v>183</v>
      </c>
      <c r="L51" s="205">
        <v>800</v>
      </c>
      <c r="M51" s="206">
        <v>950</v>
      </c>
      <c r="N51" s="206">
        <v>960</v>
      </c>
      <c r="O51" s="342"/>
      <c r="P51" s="342"/>
      <c r="Q51" s="342"/>
      <c r="R51" s="342"/>
      <c r="S51" s="342"/>
    </row>
    <row r="52" spans="1:19" x14ac:dyDescent="0.15">
      <c r="A52" s="204" t="s">
        <v>184</v>
      </c>
      <c r="B52" s="205">
        <v>900</v>
      </c>
      <c r="C52" s="206">
        <v>1025</v>
      </c>
      <c r="D52" s="206">
        <v>1080</v>
      </c>
      <c r="E52" s="342"/>
      <c r="F52" s="342"/>
      <c r="G52" s="342"/>
      <c r="H52" s="342"/>
      <c r="I52" s="342"/>
      <c r="J52" s="335"/>
      <c r="K52" s="204" t="s">
        <v>184</v>
      </c>
      <c r="L52" s="205">
        <v>900</v>
      </c>
      <c r="M52" s="206">
        <v>1025</v>
      </c>
      <c r="N52" s="206">
        <v>1080</v>
      </c>
      <c r="O52" s="342"/>
      <c r="P52" s="342"/>
      <c r="Q52" s="342"/>
      <c r="R52" s="342"/>
      <c r="S52" s="342"/>
    </row>
    <row r="53" spans="1:19" x14ac:dyDescent="0.15">
      <c r="A53" s="204" t="s">
        <v>6</v>
      </c>
      <c r="B53" s="205">
        <v>1000</v>
      </c>
      <c r="C53" s="206">
        <v>1000</v>
      </c>
      <c r="D53" s="206">
        <v>1200</v>
      </c>
      <c r="E53" s="342"/>
      <c r="F53" s="342"/>
      <c r="G53" s="342"/>
      <c r="H53" s="342"/>
      <c r="I53" s="342"/>
      <c r="J53" s="335"/>
      <c r="K53" s="204" t="s">
        <v>6</v>
      </c>
      <c r="L53" s="205">
        <v>1000</v>
      </c>
      <c r="M53" s="206">
        <v>1000</v>
      </c>
      <c r="N53" s="206">
        <v>1200</v>
      </c>
      <c r="O53" s="342"/>
      <c r="P53" s="342"/>
      <c r="Q53" s="342"/>
      <c r="R53" s="342"/>
      <c r="S53" s="342"/>
    </row>
    <row r="54" spans="1:19" x14ac:dyDescent="0.15">
      <c r="A54" s="204" t="s">
        <v>7</v>
      </c>
      <c r="B54" s="205">
        <v>1100</v>
      </c>
      <c r="C54" s="206">
        <v>1050</v>
      </c>
      <c r="D54" s="206">
        <v>1320</v>
      </c>
      <c r="E54" s="342"/>
      <c r="F54" s="342"/>
      <c r="G54" s="342"/>
      <c r="H54" s="342"/>
      <c r="I54" s="342"/>
      <c r="J54" s="335"/>
      <c r="K54" s="204" t="s">
        <v>7</v>
      </c>
      <c r="L54" s="205">
        <v>1500</v>
      </c>
      <c r="M54" s="205">
        <v>1500</v>
      </c>
      <c r="N54" s="205">
        <v>1500</v>
      </c>
      <c r="O54" s="342"/>
      <c r="P54" s="342"/>
      <c r="Q54" s="342"/>
      <c r="R54" s="342"/>
      <c r="S54" s="342"/>
    </row>
    <row r="55" spans="1:19" x14ac:dyDescent="0.15">
      <c r="A55" s="204" t="s">
        <v>185</v>
      </c>
      <c r="B55" s="205">
        <v>1200</v>
      </c>
      <c r="C55" s="206">
        <v>1125</v>
      </c>
      <c r="D55" s="206">
        <v>1440</v>
      </c>
      <c r="E55" s="342"/>
      <c r="F55" s="342"/>
      <c r="G55" s="342"/>
      <c r="H55" s="342"/>
      <c r="I55" s="342"/>
      <c r="J55" s="335"/>
      <c r="K55" s="204" t="s">
        <v>185</v>
      </c>
      <c r="L55" s="205">
        <v>1000</v>
      </c>
      <c r="M55" s="206">
        <v>1125</v>
      </c>
      <c r="N55" s="206">
        <v>1440</v>
      </c>
      <c r="O55" s="342"/>
      <c r="P55" s="342"/>
      <c r="Q55" s="342"/>
      <c r="R55" s="342"/>
      <c r="S55" s="342"/>
    </row>
    <row r="56" spans="1:19" x14ac:dyDescent="0.15">
      <c r="A56" s="335"/>
      <c r="B56" s="342"/>
      <c r="C56" s="342"/>
      <c r="D56" s="342"/>
      <c r="E56" s="342"/>
      <c r="F56" s="342"/>
      <c r="G56" s="342"/>
      <c r="H56" s="342"/>
      <c r="I56" s="342"/>
      <c r="J56" s="335"/>
      <c r="K56" s="335"/>
      <c r="L56" s="335"/>
      <c r="M56" s="335"/>
      <c r="N56" s="335"/>
      <c r="O56" s="335"/>
      <c r="P56" s="335"/>
      <c r="Q56" s="335"/>
      <c r="R56" s="335"/>
      <c r="S56" s="335"/>
    </row>
  </sheetData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249977111117893"/>
    <pageSetUpPr fitToPage="1"/>
  </sheetPr>
  <dimension ref="A1:CG110"/>
  <sheetViews>
    <sheetView tabSelected="1" zoomScale="138" zoomScaleNormal="138" zoomScaleSheetLayoutView="75" zoomScalePageLayoutView="15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I12" sqref="I12"/>
    </sheetView>
  </sheetViews>
  <sheetFormatPr baseColWidth="10" defaultColWidth="8.6640625" defaultRowHeight="14" x14ac:dyDescent="0.2"/>
  <cols>
    <col min="1" max="1" width="3.5" style="57" customWidth="1"/>
    <col min="2" max="2" width="7.5" style="58" customWidth="1"/>
    <col min="3" max="3" width="28.6640625" style="1" customWidth="1"/>
    <col min="4" max="4" width="12.6640625" style="55" customWidth="1"/>
    <col min="5" max="5" width="8.6640625" style="55" customWidth="1"/>
    <col min="6" max="7" width="12.6640625" style="55" customWidth="1"/>
    <col min="8" max="8" width="12.6640625" style="56" customWidth="1"/>
    <col min="9" max="9" width="12.6640625" style="55" customWidth="1"/>
    <col min="10" max="12" width="9.1640625" style="55" hidden="1" customWidth="1"/>
    <col min="13" max="14" width="12.6640625" style="55" customWidth="1"/>
    <col min="15" max="15" width="16.1640625" style="55" customWidth="1"/>
    <col min="16" max="17" width="12.6640625" style="55" customWidth="1"/>
    <col min="18" max="18" width="14.83203125" style="55" customWidth="1"/>
    <col min="19" max="21" width="12.6640625" style="55" customWidth="1"/>
    <col min="22" max="22" width="12.6640625" style="1" customWidth="1"/>
    <col min="23" max="23" width="16.6640625" style="1" customWidth="1"/>
    <col min="24" max="16384" width="8.6640625" style="1"/>
  </cols>
  <sheetData>
    <row r="1" spans="1:83" ht="20.25" customHeight="1" x14ac:dyDescent="0.25">
      <c r="A1" s="2"/>
      <c r="B1" s="127" t="s">
        <v>213</v>
      </c>
      <c r="C1" s="3"/>
      <c r="D1" s="2"/>
      <c r="E1" s="2"/>
      <c r="F1" s="4"/>
      <c r="G1" s="2"/>
      <c r="H1" s="5"/>
      <c r="I1" s="2" t="s">
        <v>5</v>
      </c>
      <c r="J1" s="2"/>
      <c r="K1" s="2"/>
      <c r="L1" s="2"/>
      <c r="M1" s="6"/>
      <c r="N1" s="6"/>
      <c r="O1" s="2"/>
      <c r="P1" s="2"/>
      <c r="Q1" s="2"/>
      <c r="R1" s="2"/>
      <c r="S1" s="2"/>
      <c r="T1" s="2"/>
      <c r="U1" s="2"/>
      <c r="V1" s="3"/>
      <c r="W1" s="7"/>
      <c r="X1" s="7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7" t="e">
        <f>#REF!</f>
        <v>#REF!</v>
      </c>
      <c r="BB1" s="7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7" t="e">
        <f>#REF!</f>
        <v>#REF!</v>
      </c>
    </row>
    <row r="2" spans="1:83" ht="16.5" customHeight="1" x14ac:dyDescent="0.2">
      <c r="A2" s="2"/>
      <c r="B2" s="8"/>
      <c r="C2" s="3"/>
      <c r="D2" s="2"/>
      <c r="E2" s="2"/>
      <c r="F2" s="2"/>
      <c r="G2" s="9"/>
      <c r="H2" s="5"/>
      <c r="I2" s="2"/>
      <c r="J2" s="2"/>
      <c r="K2" s="2"/>
      <c r="L2" s="2"/>
      <c r="M2" s="2"/>
      <c r="N2" s="2"/>
      <c r="O2" s="2"/>
      <c r="P2" s="9"/>
      <c r="Q2" s="2"/>
      <c r="R2" s="2"/>
      <c r="S2" s="10"/>
      <c r="T2" s="2"/>
      <c r="U2" s="10"/>
      <c r="V2" s="366" t="s">
        <v>623</v>
      </c>
      <c r="W2" s="11"/>
      <c r="X2" s="11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</row>
    <row r="3" spans="1:83" ht="15.75" customHeight="1" thickBot="1" x14ac:dyDescent="0.25">
      <c r="A3" s="2"/>
      <c r="B3" s="8"/>
      <c r="C3" s="3"/>
      <c r="D3" s="2"/>
      <c r="E3" s="2"/>
      <c r="F3" s="2"/>
      <c r="G3" s="9"/>
      <c r="H3" s="5"/>
      <c r="I3" s="2"/>
      <c r="J3" s="2"/>
      <c r="K3" s="2"/>
      <c r="L3" s="2"/>
      <c r="M3" s="2"/>
      <c r="N3" s="2"/>
      <c r="O3" s="2"/>
      <c r="P3" s="9"/>
      <c r="Q3" s="2"/>
      <c r="R3" s="2"/>
      <c r="S3" s="10"/>
      <c r="T3" s="2"/>
      <c r="U3" s="10"/>
      <c r="V3" s="366" t="s">
        <v>624</v>
      </c>
      <c r="W3" s="12"/>
      <c r="X3" s="1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</row>
    <row r="4" spans="1:83" x14ac:dyDescent="0.2">
      <c r="A4" s="2"/>
      <c r="C4" s="3"/>
      <c r="D4" s="392" t="s">
        <v>626</v>
      </c>
      <c r="E4" s="393"/>
      <c r="F4" s="60"/>
      <c r="G4" s="68" t="s">
        <v>176</v>
      </c>
      <c r="H4" s="14"/>
      <c r="I4" s="15"/>
      <c r="J4" s="16"/>
      <c r="K4" s="17"/>
      <c r="L4" s="17"/>
      <c r="M4" s="18"/>
      <c r="N4" s="394" t="s">
        <v>179</v>
      </c>
      <c r="O4" s="394"/>
      <c r="P4" s="19"/>
      <c r="Q4" s="15"/>
      <c r="R4" s="386" t="s">
        <v>178</v>
      </c>
      <c r="S4" s="387"/>
      <c r="T4" s="384" t="s">
        <v>173</v>
      </c>
      <c r="U4" s="385"/>
      <c r="V4" s="366" t="s">
        <v>621</v>
      </c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</row>
    <row r="5" spans="1:83" ht="11" customHeight="1" thickBot="1" x14ac:dyDescent="0.25">
      <c r="A5" s="20"/>
      <c r="B5" s="21"/>
      <c r="C5" s="3"/>
      <c r="D5" s="397" t="s">
        <v>216</v>
      </c>
      <c r="E5" s="398"/>
      <c r="F5" s="22"/>
      <c r="G5" s="22"/>
      <c r="H5" s="23"/>
      <c r="I5" s="5"/>
      <c r="J5" s="5"/>
      <c r="K5" s="5"/>
      <c r="L5" s="5"/>
      <c r="M5" s="24"/>
      <c r="N5" s="25"/>
      <c r="O5" s="25"/>
      <c r="P5" s="26"/>
      <c r="Q5" s="2"/>
      <c r="R5" s="70"/>
      <c r="S5" s="71"/>
      <c r="T5" s="401" t="s">
        <v>657</v>
      </c>
      <c r="U5" s="402"/>
      <c r="V5" s="366" t="s">
        <v>622</v>
      </c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</row>
    <row r="6" spans="1:83" s="65" customFormat="1" ht="60" customHeight="1" thickBot="1" x14ac:dyDescent="0.25">
      <c r="A6" s="62" t="s">
        <v>10</v>
      </c>
      <c r="B6" s="77" t="s">
        <v>14</v>
      </c>
      <c r="C6" s="328" t="s">
        <v>625</v>
      </c>
      <c r="D6" s="145" t="s">
        <v>170</v>
      </c>
      <c r="E6" s="146" t="s">
        <v>171</v>
      </c>
      <c r="F6" s="78" t="s">
        <v>177</v>
      </c>
      <c r="G6" s="372" t="s">
        <v>188</v>
      </c>
      <c r="H6" s="373" t="s">
        <v>214</v>
      </c>
      <c r="I6" s="156" t="s">
        <v>632</v>
      </c>
      <c r="J6" s="79" t="s">
        <v>15</v>
      </c>
      <c r="K6" s="80" t="s">
        <v>16</v>
      </c>
      <c r="L6" s="81" t="s">
        <v>17</v>
      </c>
      <c r="M6" s="82" t="s">
        <v>651</v>
      </c>
      <c r="N6" s="83" t="s">
        <v>18</v>
      </c>
      <c r="O6" s="84" t="s">
        <v>172</v>
      </c>
      <c r="P6" s="374" t="s">
        <v>19</v>
      </c>
      <c r="Q6" s="73" t="s">
        <v>180</v>
      </c>
      <c r="R6" s="85" t="s">
        <v>174</v>
      </c>
      <c r="S6" s="86" t="s">
        <v>175</v>
      </c>
      <c r="T6" s="375" t="s">
        <v>658</v>
      </c>
      <c r="U6" s="376" t="s">
        <v>215</v>
      </c>
      <c r="V6" s="74" t="s">
        <v>181</v>
      </c>
      <c r="W6" s="63"/>
      <c r="X6" s="31"/>
      <c r="Y6" s="64"/>
      <c r="Z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66"/>
      <c r="BD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</row>
    <row r="7" spans="1:83" s="76" customFormat="1" ht="13.25" customHeight="1" x14ac:dyDescent="0.2">
      <c r="A7" s="72"/>
      <c r="B7" s="97"/>
      <c r="C7" s="98"/>
      <c r="D7" s="147" t="s">
        <v>186</v>
      </c>
      <c r="E7" s="148" t="s">
        <v>186</v>
      </c>
      <c r="F7" s="128" t="s">
        <v>186</v>
      </c>
      <c r="G7" s="129" t="s">
        <v>187</v>
      </c>
      <c r="H7" s="129" t="s">
        <v>187</v>
      </c>
      <c r="I7" s="154" t="s">
        <v>186</v>
      </c>
      <c r="J7" s="131"/>
      <c r="K7" s="132"/>
      <c r="L7" s="133"/>
      <c r="M7" s="134" t="s">
        <v>186</v>
      </c>
      <c r="N7" s="135" t="s">
        <v>186</v>
      </c>
      <c r="O7" s="136" t="s">
        <v>186</v>
      </c>
      <c r="P7" s="137" t="s">
        <v>187</v>
      </c>
      <c r="Q7" s="130" t="s">
        <v>187</v>
      </c>
      <c r="R7" s="138" t="s">
        <v>186</v>
      </c>
      <c r="S7" s="139" t="s">
        <v>186</v>
      </c>
      <c r="T7" s="140" t="s">
        <v>187</v>
      </c>
      <c r="U7" s="140" t="s">
        <v>187</v>
      </c>
      <c r="V7" s="141" t="s">
        <v>186</v>
      </c>
      <c r="W7" s="75"/>
      <c r="X7" s="30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</row>
    <row r="8" spans="1:83" s="76" customFormat="1" ht="13.25" customHeight="1" x14ac:dyDescent="0.2">
      <c r="A8" s="72"/>
      <c r="B8" s="109">
        <v>4000</v>
      </c>
      <c r="C8" t="s">
        <v>627</v>
      </c>
      <c r="D8" s="149">
        <v>784782</v>
      </c>
      <c r="E8" s="150">
        <v>544</v>
      </c>
      <c r="F8" s="69">
        <v>200</v>
      </c>
      <c r="G8" s="87">
        <f>'11.3 Äta-beräkning k-fördelning'!G6</f>
        <v>160</v>
      </c>
      <c r="H8" s="29">
        <f t="shared" ref="H8:H23" si="0">SUM(F8:G8)</f>
        <v>360</v>
      </c>
      <c r="I8" s="155"/>
      <c r="J8" s="89">
        <v>-74</v>
      </c>
      <c r="K8" s="90">
        <f t="shared" ref="K8:K20" si="1">SUM(I8:J8)</f>
        <v>-74</v>
      </c>
      <c r="L8" s="89">
        <f t="shared" ref="L8:L20" si="2">H8-K8</f>
        <v>434</v>
      </c>
      <c r="M8" s="91">
        <v>25</v>
      </c>
      <c r="N8" s="92">
        <v>1</v>
      </c>
      <c r="O8" s="93"/>
      <c r="P8" s="88">
        <f t="shared" ref="P8:P20" si="3">SUM(M8:O8)</f>
        <v>26</v>
      </c>
      <c r="Q8" s="94">
        <f t="shared" ref="Q8:Q20" si="4">H8-P8</f>
        <v>334</v>
      </c>
      <c r="R8" s="158">
        <v>50</v>
      </c>
      <c r="S8" s="157"/>
      <c r="T8" s="95">
        <f t="shared" ref="T8:T20" si="5">SUM(P8+R8+S8)</f>
        <v>76</v>
      </c>
      <c r="U8" s="96">
        <f t="shared" ref="U8:U20" si="6">H8-T8</f>
        <v>284</v>
      </c>
      <c r="V8" s="32"/>
      <c r="W8" s="75"/>
      <c r="X8" s="30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</row>
    <row r="9" spans="1:83" s="76" customFormat="1" ht="13.25" customHeight="1" x14ac:dyDescent="0.2">
      <c r="A9" s="72"/>
      <c r="B9" s="109">
        <v>4000</v>
      </c>
      <c r="C9" t="s">
        <v>627</v>
      </c>
      <c r="D9" s="149"/>
      <c r="E9" s="150"/>
      <c r="F9" s="69">
        <v>100</v>
      </c>
      <c r="G9" s="87">
        <f>'11.3 Äta-beräkning k-fördelning'!G7</f>
        <v>35</v>
      </c>
      <c r="H9" s="29">
        <f t="shared" si="0"/>
        <v>135</v>
      </c>
      <c r="I9" s="155"/>
      <c r="J9" s="89">
        <v>-73</v>
      </c>
      <c r="K9" s="90">
        <f t="shared" si="1"/>
        <v>-73</v>
      </c>
      <c r="L9" s="89">
        <f t="shared" si="2"/>
        <v>208</v>
      </c>
      <c r="M9" s="91">
        <v>25</v>
      </c>
      <c r="N9" s="92">
        <v>1</v>
      </c>
      <c r="O9" s="93"/>
      <c r="P9" s="88">
        <f t="shared" si="3"/>
        <v>26</v>
      </c>
      <c r="Q9" s="94">
        <f t="shared" si="4"/>
        <v>109</v>
      </c>
      <c r="R9" s="158">
        <v>50</v>
      </c>
      <c r="S9" s="157">
        <v>10</v>
      </c>
      <c r="T9" s="95">
        <f t="shared" si="5"/>
        <v>86</v>
      </c>
      <c r="U9" s="96">
        <f t="shared" si="6"/>
        <v>49</v>
      </c>
      <c r="V9" s="32"/>
      <c r="W9" s="75"/>
      <c r="X9" s="30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</row>
    <row r="10" spans="1:83" s="76" customFormat="1" ht="13.25" customHeight="1" x14ac:dyDescent="0.2">
      <c r="A10" s="72"/>
      <c r="B10" s="109">
        <v>4000</v>
      </c>
      <c r="C10" t="s">
        <v>627</v>
      </c>
      <c r="D10" s="149"/>
      <c r="E10" s="150"/>
      <c r="F10" s="69">
        <v>100</v>
      </c>
      <c r="G10" s="87">
        <f>'11.3 Äta-beräkning k-fördelning'!G8</f>
        <v>20</v>
      </c>
      <c r="H10" s="29">
        <f t="shared" si="0"/>
        <v>120</v>
      </c>
      <c r="I10" s="155"/>
      <c r="J10" s="89">
        <v>-72</v>
      </c>
      <c r="K10" s="90">
        <f t="shared" si="1"/>
        <v>-72</v>
      </c>
      <c r="L10" s="89">
        <f t="shared" si="2"/>
        <v>192</v>
      </c>
      <c r="M10" s="91">
        <v>25</v>
      </c>
      <c r="N10" s="92">
        <v>1</v>
      </c>
      <c r="O10" s="93"/>
      <c r="P10" s="88">
        <f t="shared" si="3"/>
        <v>26</v>
      </c>
      <c r="Q10" s="94">
        <f t="shared" si="4"/>
        <v>94</v>
      </c>
      <c r="R10" s="158">
        <v>50</v>
      </c>
      <c r="S10" s="157"/>
      <c r="T10" s="95">
        <f t="shared" si="5"/>
        <v>76</v>
      </c>
      <c r="U10" s="96">
        <f t="shared" si="6"/>
        <v>44</v>
      </c>
      <c r="V10" s="32"/>
      <c r="W10" s="75"/>
      <c r="X10" s="30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</row>
    <row r="11" spans="1:83" s="76" customFormat="1" ht="13.25" customHeight="1" x14ac:dyDescent="0.2">
      <c r="A11" s="72"/>
      <c r="B11" s="109">
        <v>4000</v>
      </c>
      <c r="C11" t="s">
        <v>627</v>
      </c>
      <c r="D11" s="149"/>
      <c r="E11" s="150"/>
      <c r="F11" s="69">
        <v>100</v>
      </c>
      <c r="G11" s="87">
        <f>'11.3 Äta-beräkning k-fördelning'!G9</f>
        <v>10</v>
      </c>
      <c r="H11" s="29">
        <f t="shared" si="0"/>
        <v>110</v>
      </c>
      <c r="I11" s="155"/>
      <c r="J11" s="89">
        <v>-71</v>
      </c>
      <c r="K11" s="90">
        <f t="shared" si="1"/>
        <v>-71</v>
      </c>
      <c r="L11" s="89">
        <f t="shared" si="2"/>
        <v>181</v>
      </c>
      <c r="M11" s="91">
        <v>25</v>
      </c>
      <c r="N11" s="92">
        <v>1</v>
      </c>
      <c r="O11" s="93">
        <v>10</v>
      </c>
      <c r="P11" s="88">
        <f t="shared" si="3"/>
        <v>36</v>
      </c>
      <c r="Q11" s="94">
        <f t="shared" si="4"/>
        <v>74</v>
      </c>
      <c r="R11" s="158">
        <v>50</v>
      </c>
      <c r="S11" s="157">
        <v>10</v>
      </c>
      <c r="T11" s="95">
        <f t="shared" si="5"/>
        <v>96</v>
      </c>
      <c r="U11" s="96">
        <f t="shared" si="6"/>
        <v>14</v>
      </c>
      <c r="V11" s="32"/>
      <c r="W11" s="75"/>
      <c r="X11" s="30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</row>
    <row r="12" spans="1:83" s="76" customFormat="1" ht="13.25" customHeight="1" x14ac:dyDescent="0.2">
      <c r="A12" s="72"/>
      <c r="B12" s="109">
        <v>4000</v>
      </c>
      <c r="C12" t="s">
        <v>627</v>
      </c>
      <c r="D12" s="149"/>
      <c r="E12" s="150"/>
      <c r="F12" s="69">
        <v>100</v>
      </c>
      <c r="G12" s="87">
        <f>'11.3 Äta-beräkning k-fördelning'!G10</f>
        <v>109</v>
      </c>
      <c r="H12" s="29">
        <f t="shared" si="0"/>
        <v>209</v>
      </c>
      <c r="I12" s="155"/>
      <c r="J12" s="89">
        <v>-70</v>
      </c>
      <c r="K12" s="90">
        <f t="shared" si="1"/>
        <v>-70</v>
      </c>
      <c r="L12" s="89">
        <f t="shared" si="2"/>
        <v>279</v>
      </c>
      <c r="M12" s="91">
        <v>25</v>
      </c>
      <c r="N12" s="92">
        <v>1</v>
      </c>
      <c r="O12" s="93"/>
      <c r="P12" s="88">
        <f t="shared" si="3"/>
        <v>26</v>
      </c>
      <c r="Q12" s="94">
        <f t="shared" si="4"/>
        <v>183</v>
      </c>
      <c r="R12" s="158">
        <v>50</v>
      </c>
      <c r="S12" s="157"/>
      <c r="T12" s="95">
        <f t="shared" si="5"/>
        <v>76</v>
      </c>
      <c r="U12" s="96">
        <f t="shared" si="6"/>
        <v>133</v>
      </c>
      <c r="V12" s="32"/>
      <c r="W12" s="75"/>
      <c r="X12" s="30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</row>
    <row r="13" spans="1:83" s="76" customFormat="1" ht="13.25" customHeight="1" x14ac:dyDescent="0.2">
      <c r="A13" s="72"/>
      <c r="B13" s="109">
        <v>4000</v>
      </c>
      <c r="C13" t="s">
        <v>627</v>
      </c>
      <c r="D13" s="322"/>
      <c r="E13" s="150"/>
      <c r="F13" s="69">
        <v>100</v>
      </c>
      <c r="G13" s="87">
        <f>'11.3 Äta-beräkning k-fördelning'!G11</f>
        <v>10</v>
      </c>
      <c r="H13" s="29">
        <f t="shared" si="0"/>
        <v>110</v>
      </c>
      <c r="I13" s="155"/>
      <c r="J13" s="89">
        <v>-69</v>
      </c>
      <c r="K13" s="90">
        <f t="shared" si="1"/>
        <v>-69</v>
      </c>
      <c r="L13" s="89">
        <f t="shared" si="2"/>
        <v>179</v>
      </c>
      <c r="M13" s="91">
        <v>25</v>
      </c>
      <c r="N13" s="92">
        <v>1</v>
      </c>
      <c r="O13" s="93">
        <v>-10</v>
      </c>
      <c r="P13" s="88">
        <f t="shared" si="3"/>
        <v>16</v>
      </c>
      <c r="Q13" s="94">
        <f t="shared" si="4"/>
        <v>94</v>
      </c>
      <c r="R13" s="158">
        <v>50</v>
      </c>
      <c r="S13" s="157">
        <v>10</v>
      </c>
      <c r="T13" s="95">
        <f t="shared" si="5"/>
        <v>76</v>
      </c>
      <c r="U13" s="96">
        <f t="shared" si="6"/>
        <v>34</v>
      </c>
      <c r="V13" s="32"/>
      <c r="W13" s="75"/>
      <c r="X13" s="30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</row>
    <row r="14" spans="1:83" s="76" customFormat="1" ht="13.25" customHeight="1" x14ac:dyDescent="0.2">
      <c r="A14" s="72"/>
      <c r="B14" s="109">
        <v>4000</v>
      </c>
      <c r="C14" t="s">
        <v>627</v>
      </c>
      <c r="D14" s="149"/>
      <c r="E14" s="150"/>
      <c r="F14" s="69">
        <v>100</v>
      </c>
      <c r="G14" s="87">
        <f>'11.3 Äta-beräkning k-fördelning'!G12</f>
        <v>59</v>
      </c>
      <c r="H14" s="29">
        <f t="shared" si="0"/>
        <v>159</v>
      </c>
      <c r="I14" s="155"/>
      <c r="J14" s="89">
        <v>-68</v>
      </c>
      <c r="K14" s="90">
        <f t="shared" si="1"/>
        <v>-68</v>
      </c>
      <c r="L14" s="89">
        <f t="shared" si="2"/>
        <v>227</v>
      </c>
      <c r="M14" s="91">
        <v>25</v>
      </c>
      <c r="N14" s="92">
        <v>1</v>
      </c>
      <c r="O14" s="93"/>
      <c r="P14" s="88">
        <f t="shared" si="3"/>
        <v>26</v>
      </c>
      <c r="Q14" s="94">
        <f t="shared" si="4"/>
        <v>133</v>
      </c>
      <c r="R14" s="158">
        <v>50</v>
      </c>
      <c r="S14" s="157"/>
      <c r="T14" s="95">
        <f t="shared" si="5"/>
        <v>76</v>
      </c>
      <c r="U14" s="96">
        <f t="shared" si="6"/>
        <v>83</v>
      </c>
      <c r="V14" s="32"/>
      <c r="W14" s="75"/>
      <c r="X14" s="30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</row>
    <row r="15" spans="1:83" s="76" customFormat="1" ht="13.25" customHeight="1" x14ac:dyDescent="0.2">
      <c r="A15" s="72"/>
      <c r="B15" s="109">
        <v>4000</v>
      </c>
      <c r="C15" t="s">
        <v>627</v>
      </c>
      <c r="D15" s="149"/>
      <c r="E15" s="150"/>
      <c r="F15" s="69">
        <v>100</v>
      </c>
      <c r="G15" s="87">
        <f>'11.3 Äta-beräkning k-fördelning'!G13</f>
        <v>10</v>
      </c>
      <c r="H15" s="29">
        <f t="shared" si="0"/>
        <v>110</v>
      </c>
      <c r="I15" s="155"/>
      <c r="J15" s="89">
        <v>-67</v>
      </c>
      <c r="K15" s="90">
        <f t="shared" si="1"/>
        <v>-67</v>
      </c>
      <c r="L15" s="89">
        <f t="shared" si="2"/>
        <v>177</v>
      </c>
      <c r="M15" s="91">
        <v>25</v>
      </c>
      <c r="N15" s="92">
        <v>1</v>
      </c>
      <c r="O15" s="93"/>
      <c r="P15" s="88">
        <f t="shared" si="3"/>
        <v>26</v>
      </c>
      <c r="Q15" s="94">
        <f t="shared" si="4"/>
        <v>84</v>
      </c>
      <c r="R15" s="158">
        <v>50</v>
      </c>
      <c r="S15" s="157"/>
      <c r="T15" s="95">
        <f t="shared" si="5"/>
        <v>76</v>
      </c>
      <c r="U15" s="96">
        <f t="shared" si="6"/>
        <v>34</v>
      </c>
      <c r="V15" s="32"/>
      <c r="W15" s="75"/>
      <c r="X15" s="30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</row>
    <row r="16" spans="1:83" s="76" customFormat="1" ht="13.25" customHeight="1" x14ac:dyDescent="0.2">
      <c r="A16" s="72"/>
      <c r="B16" s="109">
        <v>4000</v>
      </c>
      <c r="C16" t="s">
        <v>627</v>
      </c>
      <c r="D16" s="149"/>
      <c r="E16" s="150"/>
      <c r="F16" s="69">
        <v>100</v>
      </c>
      <c r="G16" s="87">
        <f>'11.3 Äta-beräkning k-fördelning'!G14</f>
        <v>10</v>
      </c>
      <c r="H16" s="29">
        <f t="shared" si="0"/>
        <v>110</v>
      </c>
      <c r="I16" s="155"/>
      <c r="J16" s="89">
        <v>-66</v>
      </c>
      <c r="K16" s="90">
        <f t="shared" si="1"/>
        <v>-66</v>
      </c>
      <c r="L16" s="89">
        <f t="shared" si="2"/>
        <v>176</v>
      </c>
      <c r="M16" s="91">
        <v>25</v>
      </c>
      <c r="N16" s="92">
        <v>1</v>
      </c>
      <c r="O16" s="93"/>
      <c r="P16" s="88">
        <f t="shared" si="3"/>
        <v>26</v>
      </c>
      <c r="Q16" s="94">
        <f t="shared" si="4"/>
        <v>84</v>
      </c>
      <c r="R16" s="158">
        <v>50</v>
      </c>
      <c r="S16" s="157"/>
      <c r="T16" s="95">
        <f t="shared" si="5"/>
        <v>76</v>
      </c>
      <c r="U16" s="96">
        <f t="shared" si="6"/>
        <v>34</v>
      </c>
      <c r="V16" s="32"/>
      <c r="W16" s="75"/>
      <c r="X16" s="30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</row>
    <row r="17" spans="1:85" s="76" customFormat="1" ht="13.25" customHeight="1" x14ac:dyDescent="0.2">
      <c r="A17" s="72"/>
      <c r="B17" s="109">
        <v>4000</v>
      </c>
      <c r="C17" t="s">
        <v>627</v>
      </c>
      <c r="D17" s="149"/>
      <c r="E17" s="150"/>
      <c r="F17" s="69">
        <v>100</v>
      </c>
      <c r="G17" s="87">
        <f>'11.3 Äta-beräkning k-fördelning'!G15</f>
        <v>10</v>
      </c>
      <c r="H17" s="29">
        <f t="shared" si="0"/>
        <v>110</v>
      </c>
      <c r="I17" s="155"/>
      <c r="J17" s="89">
        <v>-65</v>
      </c>
      <c r="K17" s="90">
        <f t="shared" si="1"/>
        <v>-65</v>
      </c>
      <c r="L17" s="89">
        <f t="shared" si="2"/>
        <v>175</v>
      </c>
      <c r="M17" s="91">
        <v>25</v>
      </c>
      <c r="N17" s="92">
        <v>1</v>
      </c>
      <c r="O17" s="93"/>
      <c r="P17" s="88">
        <f t="shared" si="3"/>
        <v>26</v>
      </c>
      <c r="Q17" s="94">
        <f t="shared" si="4"/>
        <v>84</v>
      </c>
      <c r="R17" s="158">
        <v>50</v>
      </c>
      <c r="S17" s="157"/>
      <c r="T17" s="95">
        <f t="shared" si="5"/>
        <v>76</v>
      </c>
      <c r="U17" s="96">
        <f t="shared" si="6"/>
        <v>34</v>
      </c>
      <c r="V17" s="32"/>
      <c r="W17" s="75"/>
      <c r="X17" s="30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</row>
    <row r="18" spans="1:85" s="76" customFormat="1" ht="13.25" customHeight="1" x14ac:dyDescent="0.2">
      <c r="A18" s="72"/>
      <c r="B18" s="109">
        <v>4000</v>
      </c>
      <c r="C18" t="s">
        <v>627</v>
      </c>
      <c r="D18" s="149"/>
      <c r="E18" s="150"/>
      <c r="F18" s="69">
        <v>100</v>
      </c>
      <c r="G18" s="87">
        <f>'11.3 Äta-beräkning k-fördelning'!G16</f>
        <v>10</v>
      </c>
      <c r="H18" s="29">
        <f t="shared" si="0"/>
        <v>110</v>
      </c>
      <c r="I18" s="155"/>
      <c r="J18" s="89">
        <v>-64</v>
      </c>
      <c r="K18" s="90">
        <f t="shared" si="1"/>
        <v>-64</v>
      </c>
      <c r="L18" s="89">
        <f t="shared" si="2"/>
        <v>174</v>
      </c>
      <c r="M18" s="91">
        <v>25</v>
      </c>
      <c r="N18" s="92">
        <v>1</v>
      </c>
      <c r="O18" s="93"/>
      <c r="P18" s="88">
        <f t="shared" si="3"/>
        <v>26</v>
      </c>
      <c r="Q18" s="94">
        <f t="shared" si="4"/>
        <v>84</v>
      </c>
      <c r="R18" s="158">
        <v>50</v>
      </c>
      <c r="S18" s="157">
        <v>20</v>
      </c>
      <c r="T18" s="95">
        <f t="shared" si="5"/>
        <v>96</v>
      </c>
      <c r="U18" s="96">
        <f t="shared" si="6"/>
        <v>14</v>
      </c>
      <c r="V18" s="32"/>
      <c r="W18" s="75"/>
      <c r="X18" s="30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</row>
    <row r="19" spans="1:85" s="76" customFormat="1" ht="13.25" customHeight="1" x14ac:dyDescent="0.2">
      <c r="A19" s="72"/>
      <c r="B19" s="109">
        <v>4000</v>
      </c>
      <c r="C19" t="s">
        <v>627</v>
      </c>
      <c r="D19" s="149"/>
      <c r="E19" s="150"/>
      <c r="F19" s="69">
        <v>100</v>
      </c>
      <c r="G19" s="87">
        <f>'11.3 Äta-beräkning k-fördelning'!G17</f>
        <v>10</v>
      </c>
      <c r="H19" s="29">
        <f t="shared" si="0"/>
        <v>110</v>
      </c>
      <c r="I19" s="155"/>
      <c r="J19" s="89">
        <v>-63</v>
      </c>
      <c r="K19" s="90">
        <f t="shared" si="1"/>
        <v>-63</v>
      </c>
      <c r="L19" s="89">
        <f t="shared" si="2"/>
        <v>173</v>
      </c>
      <c r="M19" s="91">
        <v>25</v>
      </c>
      <c r="N19" s="92">
        <v>1</v>
      </c>
      <c r="O19" s="93"/>
      <c r="P19" s="88">
        <f t="shared" si="3"/>
        <v>26</v>
      </c>
      <c r="Q19" s="94">
        <f t="shared" si="4"/>
        <v>84</v>
      </c>
      <c r="R19" s="158">
        <v>50</v>
      </c>
      <c r="S19" s="157"/>
      <c r="T19" s="95">
        <f t="shared" si="5"/>
        <v>76</v>
      </c>
      <c r="U19" s="96">
        <f t="shared" si="6"/>
        <v>34</v>
      </c>
      <c r="V19" s="32"/>
      <c r="W19" s="75"/>
      <c r="X19" s="30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</row>
    <row r="20" spans="1:85" s="76" customFormat="1" ht="13.25" customHeight="1" x14ac:dyDescent="0.2">
      <c r="A20" s="72"/>
      <c r="B20" s="109">
        <v>4000</v>
      </c>
      <c r="C20" t="s">
        <v>627</v>
      </c>
      <c r="D20" s="149"/>
      <c r="E20" s="150"/>
      <c r="F20" s="69">
        <v>100</v>
      </c>
      <c r="G20" s="87">
        <f>'11.3 Äta-beräkning k-fördelning'!G18</f>
        <v>10</v>
      </c>
      <c r="H20" s="29">
        <f t="shared" si="0"/>
        <v>110</v>
      </c>
      <c r="I20" s="155"/>
      <c r="J20" s="89">
        <v>-62</v>
      </c>
      <c r="K20" s="90">
        <f t="shared" si="1"/>
        <v>-62</v>
      </c>
      <c r="L20" s="89">
        <f t="shared" si="2"/>
        <v>172</v>
      </c>
      <c r="M20" s="91">
        <v>25</v>
      </c>
      <c r="N20" s="92">
        <v>1</v>
      </c>
      <c r="O20" s="93"/>
      <c r="P20" s="88">
        <f t="shared" si="3"/>
        <v>26</v>
      </c>
      <c r="Q20" s="94">
        <f t="shared" si="4"/>
        <v>84</v>
      </c>
      <c r="R20" s="158">
        <v>50</v>
      </c>
      <c r="S20" s="157"/>
      <c r="T20" s="95">
        <f t="shared" si="5"/>
        <v>76</v>
      </c>
      <c r="U20" s="96">
        <f t="shared" si="6"/>
        <v>34</v>
      </c>
      <c r="V20" s="32"/>
      <c r="W20" s="75"/>
      <c r="X20" s="30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</row>
    <row r="21" spans="1:85" s="76" customFormat="1" ht="13.25" customHeight="1" x14ac:dyDescent="0.2">
      <c r="A21" s="72"/>
      <c r="B21" s="109">
        <v>4000</v>
      </c>
      <c r="C21" t="s">
        <v>627</v>
      </c>
      <c r="D21" s="149"/>
      <c r="E21" s="150"/>
      <c r="F21" s="69">
        <v>100</v>
      </c>
      <c r="G21" s="87">
        <f>'11.3 Äta-beräkning k-fördelning'!G19</f>
        <v>10</v>
      </c>
      <c r="H21" s="29">
        <f t="shared" si="0"/>
        <v>110</v>
      </c>
      <c r="I21" s="155"/>
      <c r="J21" s="89">
        <v>-61</v>
      </c>
      <c r="K21" s="90">
        <f t="shared" ref="K21:K23" si="7">SUM(I21:J21)</f>
        <v>-61</v>
      </c>
      <c r="L21" s="89">
        <f t="shared" ref="L21:L23" si="8">H21-K21</f>
        <v>171</v>
      </c>
      <c r="M21" s="91">
        <v>25</v>
      </c>
      <c r="N21" s="92">
        <v>1</v>
      </c>
      <c r="O21" s="93"/>
      <c r="P21" s="88">
        <f t="shared" ref="P21:P23" si="9">SUM(M21:O21)</f>
        <v>26</v>
      </c>
      <c r="Q21" s="94">
        <f t="shared" ref="Q21:Q23" si="10">H21-P21</f>
        <v>84</v>
      </c>
      <c r="R21" s="158">
        <v>50</v>
      </c>
      <c r="S21" s="157"/>
      <c r="T21" s="95">
        <f t="shared" ref="T21:T23" si="11">SUM(P21+R21+S21)</f>
        <v>76</v>
      </c>
      <c r="U21" s="96">
        <f t="shared" ref="U21:U23" si="12">H21-T21</f>
        <v>34</v>
      </c>
      <c r="V21" s="32"/>
      <c r="W21" s="75"/>
      <c r="X21" s="30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</row>
    <row r="22" spans="1:85" s="76" customFormat="1" ht="15" customHeight="1" x14ac:dyDescent="0.2">
      <c r="A22" s="72"/>
      <c r="B22" s="109">
        <v>4000</v>
      </c>
      <c r="C22" t="s">
        <v>627</v>
      </c>
      <c r="D22" s="149"/>
      <c r="E22" s="150"/>
      <c r="F22" s="69">
        <v>100</v>
      </c>
      <c r="G22" s="87">
        <f>'11.3 Äta-beräkning k-fördelning'!G20</f>
        <v>10</v>
      </c>
      <c r="H22" s="29">
        <f t="shared" si="0"/>
        <v>110</v>
      </c>
      <c r="I22" s="155"/>
      <c r="J22" s="89">
        <v>-60</v>
      </c>
      <c r="K22" s="90">
        <f t="shared" si="7"/>
        <v>-60</v>
      </c>
      <c r="L22" s="89">
        <f t="shared" si="8"/>
        <v>170</v>
      </c>
      <c r="M22" s="91">
        <v>25</v>
      </c>
      <c r="N22" s="92">
        <v>1</v>
      </c>
      <c r="O22" s="324"/>
      <c r="P22" s="88">
        <f t="shared" si="9"/>
        <v>26</v>
      </c>
      <c r="Q22" s="94">
        <f t="shared" si="10"/>
        <v>84</v>
      </c>
      <c r="R22" s="158">
        <v>50</v>
      </c>
      <c r="S22" s="157"/>
      <c r="T22" s="95">
        <f t="shared" si="11"/>
        <v>76</v>
      </c>
      <c r="U22" s="96">
        <f t="shared" si="12"/>
        <v>34</v>
      </c>
      <c r="V22" s="32"/>
      <c r="W22" s="75"/>
      <c r="X22" s="30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</row>
    <row r="23" spans="1:85" s="76" customFormat="1" ht="13.25" customHeight="1" x14ac:dyDescent="0.2">
      <c r="A23" s="72"/>
      <c r="B23" s="109">
        <v>4000</v>
      </c>
      <c r="C23" t="s">
        <v>627</v>
      </c>
      <c r="D23" s="149"/>
      <c r="E23" s="150"/>
      <c r="F23" s="69">
        <v>100</v>
      </c>
      <c r="G23" s="87">
        <f>'11.3 Äta-beräkning k-fördelning'!G21</f>
        <v>10</v>
      </c>
      <c r="H23" s="29">
        <f t="shared" si="0"/>
        <v>110</v>
      </c>
      <c r="I23" s="155"/>
      <c r="J23" s="89">
        <v>-59</v>
      </c>
      <c r="K23" s="90">
        <f t="shared" si="7"/>
        <v>-59</v>
      </c>
      <c r="L23" s="89">
        <f t="shared" si="8"/>
        <v>169</v>
      </c>
      <c r="M23" s="91">
        <v>25</v>
      </c>
      <c r="N23" s="92">
        <v>1</v>
      </c>
      <c r="O23" s="93"/>
      <c r="P23" s="88">
        <f t="shared" si="9"/>
        <v>26</v>
      </c>
      <c r="Q23" s="94">
        <f t="shared" si="10"/>
        <v>84</v>
      </c>
      <c r="R23" s="158">
        <v>50</v>
      </c>
      <c r="S23" s="157"/>
      <c r="T23" s="95">
        <f t="shared" si="11"/>
        <v>76</v>
      </c>
      <c r="U23" s="96">
        <f t="shared" si="12"/>
        <v>34</v>
      </c>
      <c r="V23" s="32"/>
      <c r="W23" s="75"/>
      <c r="X23" s="30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</row>
    <row r="24" spans="1:85" ht="15" thickBot="1" x14ac:dyDescent="0.25">
      <c r="A24" s="33"/>
      <c r="B24" s="169" t="s">
        <v>189</v>
      </c>
      <c r="C24" s="169" t="s">
        <v>189</v>
      </c>
      <c r="D24" s="170">
        <f>SUM(D8:D23)</f>
        <v>784782</v>
      </c>
      <c r="E24" s="170">
        <f>SUM(E8:E23)</f>
        <v>544</v>
      </c>
      <c r="F24" s="170">
        <f>SUM(F8:F23)</f>
        <v>1700</v>
      </c>
      <c r="G24" s="170">
        <f>SUM(G8:G23)</f>
        <v>493</v>
      </c>
      <c r="H24" s="170">
        <f>SUM(H8:H23)</f>
        <v>2193</v>
      </c>
      <c r="I24" s="169" t="s">
        <v>189</v>
      </c>
      <c r="J24" s="169"/>
      <c r="K24" s="169"/>
      <c r="L24" s="169"/>
      <c r="M24" s="170">
        <f t="shared" ref="M24:U24" si="13">SUM(M8:M23)</f>
        <v>400</v>
      </c>
      <c r="N24" s="170">
        <f t="shared" si="13"/>
        <v>16</v>
      </c>
      <c r="O24" s="170">
        <f t="shared" si="13"/>
        <v>0</v>
      </c>
      <c r="P24" s="170">
        <f t="shared" si="13"/>
        <v>416</v>
      </c>
      <c r="Q24" s="170">
        <f t="shared" si="13"/>
        <v>1777</v>
      </c>
      <c r="R24" s="170">
        <f t="shared" si="13"/>
        <v>800</v>
      </c>
      <c r="S24" s="170">
        <f t="shared" si="13"/>
        <v>50</v>
      </c>
      <c r="T24" s="170">
        <f t="shared" si="13"/>
        <v>1266</v>
      </c>
      <c r="U24" s="170">
        <f t="shared" si="13"/>
        <v>927</v>
      </c>
      <c r="V24" s="325"/>
      <c r="W24" s="12"/>
      <c r="X24" s="3"/>
    </row>
    <row r="25" spans="1:85" ht="15" thickBot="1" x14ac:dyDescent="0.25">
      <c r="A25" s="33"/>
      <c r="B25" s="21"/>
      <c r="C25" s="3"/>
      <c r="D25" s="151"/>
      <c r="E25" s="152"/>
      <c r="F25" s="61"/>
      <c r="G25" s="2"/>
      <c r="H25" s="5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3"/>
      <c r="W25" s="12"/>
      <c r="X25" s="3"/>
    </row>
    <row r="26" spans="1:85" ht="15" thickBot="1" x14ac:dyDescent="0.25">
      <c r="A26" s="33"/>
      <c r="B26" s="390" t="s">
        <v>28</v>
      </c>
      <c r="C26" s="391"/>
      <c r="D26" s="153">
        <f>SUM(D8:D23)</f>
        <v>784782</v>
      </c>
      <c r="E26" s="153">
        <f>SUM(E8:E23)</f>
        <v>544</v>
      </c>
      <c r="F26" s="142">
        <f>SUM(F8:F23)</f>
        <v>1700</v>
      </c>
      <c r="G26" s="142">
        <f>SUM(G8:G23)</f>
        <v>493</v>
      </c>
      <c r="H26" s="142">
        <f>SUM(H8:H23)</f>
        <v>2193</v>
      </c>
      <c r="I26" s="143"/>
      <c r="J26" s="143" t="e">
        <f>SUBTOTAL(9,#REF!)</f>
        <v>#REF!</v>
      </c>
      <c r="K26" s="144" t="e">
        <f>SUBTOTAL(9,#REF!)</f>
        <v>#REF!</v>
      </c>
      <c r="L26" s="143" t="e">
        <f>SUBTOTAL(9,#REF!)</f>
        <v>#REF!</v>
      </c>
      <c r="M26" s="142">
        <f t="shared" ref="M26:U26" si="14">SUM(M8:M23)</f>
        <v>400</v>
      </c>
      <c r="N26" s="142">
        <f t="shared" si="14"/>
        <v>16</v>
      </c>
      <c r="O26" s="142">
        <f t="shared" si="14"/>
        <v>0</v>
      </c>
      <c r="P26" s="142">
        <f t="shared" si="14"/>
        <v>416</v>
      </c>
      <c r="Q26" s="142">
        <f t="shared" si="14"/>
        <v>1777</v>
      </c>
      <c r="R26" s="142">
        <f t="shared" si="14"/>
        <v>800</v>
      </c>
      <c r="S26" s="142">
        <f t="shared" si="14"/>
        <v>50</v>
      </c>
      <c r="T26" s="142">
        <f t="shared" si="14"/>
        <v>1266</v>
      </c>
      <c r="U26" s="142">
        <f t="shared" si="14"/>
        <v>927</v>
      </c>
      <c r="V26" s="34"/>
      <c r="W26" s="12"/>
      <c r="X26" s="3"/>
    </row>
    <row r="27" spans="1:85" ht="20" thickBot="1" x14ac:dyDescent="0.3">
      <c r="A27" s="35"/>
      <c r="B27" s="36"/>
      <c r="C27" s="3"/>
      <c r="D27" s="329" t="s">
        <v>639</v>
      </c>
      <c r="E27" s="2"/>
      <c r="F27" s="2"/>
      <c r="G27" s="2"/>
      <c r="H27" s="125"/>
      <c r="I27" s="2" t="s">
        <v>634</v>
      </c>
      <c r="J27" s="2"/>
      <c r="K27" s="2"/>
      <c r="L27" s="2"/>
      <c r="M27" s="329" t="s">
        <v>640</v>
      </c>
      <c r="N27" s="2"/>
      <c r="O27" s="2"/>
      <c r="P27" s="2"/>
      <c r="Q27" s="2"/>
      <c r="R27" s="2"/>
      <c r="S27" s="2"/>
      <c r="T27" s="2"/>
      <c r="U27" s="2"/>
      <c r="V27" s="20"/>
      <c r="W27" s="3"/>
      <c r="X27" s="3"/>
    </row>
    <row r="28" spans="1:85" ht="15" thickBot="1" x14ac:dyDescent="0.25">
      <c r="A28" s="35"/>
      <c r="B28" s="99" t="s">
        <v>629</v>
      </c>
      <c r="C28" s="100"/>
      <c r="D28" s="123" t="s">
        <v>193</v>
      </c>
      <c r="E28" s="37"/>
      <c r="F28" s="160"/>
      <c r="G28" s="161"/>
      <c r="H28" s="333">
        <v>500</v>
      </c>
      <c r="I28" s="159">
        <v>1500</v>
      </c>
      <c r="J28" s="2"/>
      <c r="K28" s="2"/>
      <c r="L28" s="2"/>
      <c r="M28" s="38"/>
      <c r="N28" s="67"/>
      <c r="O28" s="37"/>
      <c r="P28" s="37"/>
      <c r="Q28" s="37"/>
      <c r="R28" s="37"/>
      <c r="S28" s="37"/>
      <c r="T28" s="39"/>
      <c r="U28" s="2"/>
      <c r="V28" s="20"/>
      <c r="W28" s="3"/>
      <c r="X28" s="3"/>
    </row>
    <row r="29" spans="1:85" ht="15" thickBot="1" x14ac:dyDescent="0.25">
      <c r="A29" s="35"/>
      <c r="B29" s="101" t="s">
        <v>630</v>
      </c>
      <c r="C29" s="100"/>
      <c r="D29" s="123" t="s">
        <v>636</v>
      </c>
      <c r="E29" s="2"/>
      <c r="F29" s="162"/>
      <c r="G29" s="163"/>
      <c r="H29" s="334">
        <v>100</v>
      </c>
      <c r="I29" s="2"/>
      <c r="J29" s="2"/>
      <c r="K29" s="2"/>
      <c r="L29" s="2"/>
      <c r="M29" s="40"/>
      <c r="N29" s="3"/>
      <c r="O29" s="41" t="s">
        <v>23</v>
      </c>
      <c r="P29" s="3"/>
      <c r="Q29" s="42"/>
      <c r="R29" s="42"/>
      <c r="S29" s="3"/>
      <c r="T29" s="43"/>
      <c r="U29" s="2"/>
      <c r="V29" s="3"/>
      <c r="W29" s="3"/>
      <c r="X29" s="3"/>
    </row>
    <row r="30" spans="1:85" x14ac:dyDescent="0.2">
      <c r="A30" s="35"/>
      <c r="B30" s="101" t="s">
        <v>631</v>
      </c>
      <c r="C30" s="100"/>
      <c r="D30" s="123" t="s">
        <v>637</v>
      </c>
      <c r="E30" s="2"/>
      <c r="F30" s="378">
        <v>0</v>
      </c>
      <c r="G30" s="378"/>
      <c r="H30" s="379"/>
      <c r="I30" s="2"/>
      <c r="J30" s="2"/>
      <c r="K30" s="2"/>
      <c r="L30" s="2"/>
      <c r="M30" s="40"/>
      <c r="N30" s="3"/>
      <c r="O30" s="3"/>
      <c r="P30" s="3"/>
      <c r="Q30" s="107" t="s">
        <v>201</v>
      </c>
      <c r="R30" s="107" t="s">
        <v>219</v>
      </c>
      <c r="S30" s="108" t="s">
        <v>8</v>
      </c>
      <c r="T30" s="43"/>
      <c r="U30" s="167"/>
      <c r="V30" s="367" t="s">
        <v>222</v>
      </c>
      <c r="W30" s="3"/>
      <c r="X30" s="3"/>
    </row>
    <row r="31" spans="1:85" ht="15" thickBot="1" x14ac:dyDescent="0.25">
      <c r="A31" s="35"/>
      <c r="B31" s="101" t="s">
        <v>191</v>
      </c>
      <c r="C31" s="102" t="s">
        <v>229</v>
      </c>
      <c r="D31" s="124" t="s">
        <v>195</v>
      </c>
      <c r="E31" s="2"/>
      <c r="F31" s="380">
        <v>0</v>
      </c>
      <c r="G31" s="380"/>
      <c r="H31" s="381"/>
      <c r="I31" s="2"/>
      <c r="J31" s="2"/>
      <c r="K31" s="2"/>
      <c r="L31" s="2"/>
      <c r="M31" s="106" t="s">
        <v>58</v>
      </c>
      <c r="N31" s="44"/>
      <c r="O31" s="117">
        <f>SUM(F32)</f>
        <v>600</v>
      </c>
      <c r="P31" s="3"/>
      <c r="Q31" s="120">
        <f>SUM(F38)</f>
        <v>1100</v>
      </c>
      <c r="R31" s="110">
        <v>-50</v>
      </c>
      <c r="S31" s="164">
        <f>SUM(O31+Q31+R31)</f>
        <v>1650</v>
      </c>
      <c r="T31" s="365" t="s">
        <v>220</v>
      </c>
      <c r="U31" s="168"/>
      <c r="V31" s="368" t="s">
        <v>655</v>
      </c>
      <c r="W31" s="3"/>
      <c r="X31" s="3"/>
      <c r="Y31" s="31"/>
      <c r="Z31" s="46"/>
      <c r="AA31" s="46"/>
      <c r="AB31" s="28"/>
      <c r="AC31" s="27"/>
      <c r="AD31" s="27"/>
      <c r="AE31" s="27"/>
      <c r="AF31" s="27"/>
      <c r="AG31" s="27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</row>
    <row r="32" spans="1:85" ht="15" thickBot="1" x14ac:dyDescent="0.25">
      <c r="A32" s="35"/>
      <c r="B32" s="101" t="s">
        <v>192</v>
      </c>
      <c r="C32" s="225">
        <v>13</v>
      </c>
      <c r="D32" s="115" t="s">
        <v>199</v>
      </c>
      <c r="E32" s="116"/>
      <c r="F32" s="395">
        <f>SUM(F28:H31)</f>
        <v>600</v>
      </c>
      <c r="G32" s="395"/>
      <c r="H32" s="396"/>
      <c r="I32" s="113" t="s">
        <v>218</v>
      </c>
      <c r="J32" s="2"/>
      <c r="K32" s="2"/>
      <c r="L32" s="2"/>
      <c r="M32" s="47"/>
      <c r="O32" s="111" t="s">
        <v>203</v>
      </c>
      <c r="P32" s="3"/>
      <c r="Q32" s="114" t="s">
        <v>203</v>
      </c>
      <c r="R32" s="112" t="s">
        <v>202</v>
      </c>
      <c r="S32" s="164">
        <f>SUM(T26)</f>
        <v>1266</v>
      </c>
      <c r="T32" s="365" t="s">
        <v>221</v>
      </c>
      <c r="U32" s="168"/>
      <c r="V32" s="368" t="s">
        <v>656</v>
      </c>
      <c r="W32" s="3"/>
      <c r="X32" s="3"/>
      <c r="Y32" s="31"/>
      <c r="Z32" s="46"/>
      <c r="AA32" s="46"/>
      <c r="AB32" s="28"/>
      <c r="AC32" s="27"/>
      <c r="AD32" s="27"/>
      <c r="AE32" s="27"/>
      <c r="AF32" s="27"/>
      <c r="AG32" s="27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</row>
    <row r="33" spans="1:85" x14ac:dyDescent="0.2">
      <c r="A33" s="35"/>
      <c r="B33" s="101" t="s">
        <v>2</v>
      </c>
      <c r="C33" s="103" t="s">
        <v>230</v>
      </c>
      <c r="D33" s="55" t="s">
        <v>204</v>
      </c>
      <c r="E33" s="2"/>
      <c r="F33" s="399"/>
      <c r="G33" s="399"/>
      <c r="H33" s="400"/>
      <c r="I33" s="2"/>
      <c r="J33" s="2"/>
      <c r="K33" s="2"/>
      <c r="L33" s="2"/>
      <c r="M33" s="48" t="s">
        <v>24</v>
      </c>
      <c r="N33" s="48" t="s">
        <v>224</v>
      </c>
      <c r="O33" s="45">
        <f>O31-P24</f>
        <v>184</v>
      </c>
      <c r="P33" s="3"/>
      <c r="Q33" s="5"/>
      <c r="R33" s="126" t="s">
        <v>25</v>
      </c>
      <c r="S33" s="165">
        <f>SUM(S31-S32)</f>
        <v>384</v>
      </c>
      <c r="T33" s="365" t="s">
        <v>654</v>
      </c>
      <c r="U33" s="168"/>
      <c r="V33" s="368">
        <v>400</v>
      </c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</row>
    <row r="34" spans="1:85" x14ac:dyDescent="0.2">
      <c r="A34" s="35"/>
      <c r="B34" s="101" t="s">
        <v>3</v>
      </c>
      <c r="C34" s="103" t="s">
        <v>230</v>
      </c>
      <c r="D34" s="123" t="s">
        <v>196</v>
      </c>
      <c r="E34" s="2"/>
      <c r="F34" s="378">
        <v>1000</v>
      </c>
      <c r="G34" s="378"/>
      <c r="H34" s="379"/>
      <c r="I34" s="2"/>
      <c r="J34" s="2"/>
      <c r="K34" s="2"/>
      <c r="L34" s="2"/>
      <c r="M34" s="47"/>
      <c r="O34" s="2"/>
      <c r="P34" s="3"/>
      <c r="Q34" s="5"/>
      <c r="R34" s="2"/>
      <c r="T34" s="43"/>
      <c r="U34" s="168"/>
      <c r="V34" s="369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</row>
    <row r="35" spans="1:85" x14ac:dyDescent="0.2">
      <c r="A35" s="35"/>
      <c r="B35" s="101" t="s">
        <v>4</v>
      </c>
      <c r="C35" s="225">
        <v>420</v>
      </c>
      <c r="D35" s="125" t="s">
        <v>194</v>
      </c>
      <c r="E35" s="2"/>
      <c r="F35" s="378">
        <v>100</v>
      </c>
      <c r="G35" s="378"/>
      <c r="H35" s="379"/>
      <c r="I35" s="2" t="s">
        <v>635</v>
      </c>
      <c r="J35" s="2"/>
      <c r="K35" s="2"/>
      <c r="L35" s="2"/>
      <c r="M35" s="48" t="s">
        <v>26</v>
      </c>
      <c r="N35" s="48"/>
      <c r="O35" s="50">
        <f>SUM(O33/T26)</f>
        <v>0.14533965244865718</v>
      </c>
      <c r="P35" s="3"/>
      <c r="Q35" s="5" t="s">
        <v>628</v>
      </c>
      <c r="R35" s="49" t="s">
        <v>27</v>
      </c>
      <c r="S35" s="166">
        <f>SUM(S33/S32)</f>
        <v>0.30331753554502372</v>
      </c>
      <c r="T35" s="43"/>
      <c r="U35" s="168"/>
      <c r="V35" s="370">
        <v>0.33300000000000002</v>
      </c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</row>
    <row r="36" spans="1:85" x14ac:dyDescent="0.2">
      <c r="A36" s="35"/>
      <c r="B36" s="101" t="s">
        <v>190</v>
      </c>
      <c r="C36" s="102"/>
      <c r="D36" s="125" t="s">
        <v>638</v>
      </c>
      <c r="E36" s="2"/>
      <c r="F36" s="378">
        <v>0</v>
      </c>
      <c r="G36" s="378"/>
      <c r="H36" s="379"/>
      <c r="I36" s="2"/>
      <c r="J36" s="2"/>
      <c r="K36" s="2"/>
      <c r="L36" s="2"/>
      <c r="M36" s="51"/>
      <c r="N36" s="2"/>
      <c r="O36" s="2"/>
      <c r="P36" s="2"/>
      <c r="Q36" s="5" t="s">
        <v>652</v>
      </c>
      <c r="R36" s="49" t="s">
        <v>653</v>
      </c>
      <c r="S36" s="166">
        <f>SUM(S33/S31)</f>
        <v>0.23272727272727273</v>
      </c>
      <c r="T36" s="43"/>
      <c r="U36" s="2"/>
      <c r="V36" s="371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</row>
    <row r="37" spans="1:85" ht="15" thickBot="1" x14ac:dyDescent="0.25">
      <c r="A37" s="35"/>
      <c r="B37" s="101" t="s">
        <v>190</v>
      </c>
      <c r="C37" s="102"/>
      <c r="D37" s="125" t="s">
        <v>197</v>
      </c>
      <c r="E37" s="2"/>
      <c r="F37" s="380">
        <v>0</v>
      </c>
      <c r="G37" s="380"/>
      <c r="H37" s="381"/>
      <c r="I37" s="2"/>
      <c r="J37" s="2"/>
      <c r="K37" s="2"/>
      <c r="L37" s="2"/>
      <c r="M37" s="51"/>
      <c r="N37" s="2"/>
      <c r="O37" s="2"/>
      <c r="P37" s="2"/>
      <c r="Q37" s="2"/>
      <c r="R37" s="49"/>
      <c r="S37" s="2"/>
      <c r="T37" s="43"/>
      <c r="U37" s="2"/>
      <c r="V37" s="2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</row>
    <row r="38" spans="1:85" ht="15" thickBot="1" x14ac:dyDescent="0.25">
      <c r="A38" s="35"/>
      <c r="B38" s="104" t="s">
        <v>190</v>
      </c>
      <c r="C38" s="105"/>
      <c r="D38" s="118" t="s">
        <v>198</v>
      </c>
      <c r="E38" s="119"/>
      <c r="F38" s="382">
        <f>SUM(F33:H37)</f>
        <v>1100</v>
      </c>
      <c r="G38" s="382"/>
      <c r="H38" s="383"/>
      <c r="I38" s="113" t="s">
        <v>218</v>
      </c>
      <c r="J38" s="2"/>
      <c r="K38" s="2"/>
      <c r="L38" s="2"/>
      <c r="M38" s="53"/>
      <c r="N38" s="52"/>
      <c r="O38" s="52"/>
      <c r="P38" s="52"/>
      <c r="Q38" s="52"/>
      <c r="R38" s="52"/>
      <c r="S38" s="52"/>
      <c r="T38" s="54"/>
      <c r="U38" s="2"/>
      <c r="V38" s="20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</row>
    <row r="39" spans="1:85" ht="15" thickBot="1" x14ac:dyDescent="0.25">
      <c r="A39" s="35"/>
      <c r="B39" s="21"/>
      <c r="D39" s="121" t="s">
        <v>200</v>
      </c>
      <c r="E39" s="122"/>
      <c r="F39" s="388">
        <f>SUM(F38)+F32</f>
        <v>1700</v>
      </c>
      <c r="G39" s="388"/>
      <c r="H39" s="389"/>
      <c r="V39" s="20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</row>
    <row r="40" spans="1:85" x14ac:dyDescent="0.2">
      <c r="A40" s="35"/>
      <c r="B40" s="21"/>
      <c r="V40" s="55"/>
      <c r="W40" s="55"/>
      <c r="X40" s="55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</row>
    <row r="41" spans="1:85" x14ac:dyDescent="0.2">
      <c r="B41" s="58" t="s">
        <v>633</v>
      </c>
      <c r="V41" s="55"/>
      <c r="W41" s="55"/>
      <c r="X41" s="55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</row>
    <row r="42" spans="1:85" ht="21" x14ac:dyDescent="0.25">
      <c r="B42" s="55"/>
      <c r="C42" s="323"/>
      <c r="V42" s="55"/>
      <c r="W42" s="55"/>
      <c r="X42" s="55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</row>
    <row r="43" spans="1:85" x14ac:dyDescent="0.2">
      <c r="V43" s="55"/>
      <c r="W43" s="55"/>
      <c r="X43" s="55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</row>
    <row r="44" spans="1:85" ht="17.5" customHeight="1" x14ac:dyDescent="0.2">
      <c r="C44" s="377"/>
      <c r="D44" s="377"/>
      <c r="V44" s="55"/>
      <c r="W44" s="55"/>
      <c r="X44" s="55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</row>
    <row r="45" spans="1:85" x14ac:dyDescent="0.2">
      <c r="V45" s="55"/>
      <c r="W45" s="55"/>
      <c r="X45" s="55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</row>
    <row r="46" spans="1:85" x14ac:dyDescent="0.2">
      <c r="V46" s="55"/>
      <c r="W46" s="55"/>
      <c r="X46" s="55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</row>
    <row r="47" spans="1:85" x14ac:dyDescent="0.2">
      <c r="V47" s="55"/>
      <c r="W47" s="55"/>
      <c r="X47" s="55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</row>
    <row r="48" spans="1:85" x14ac:dyDescent="0.2">
      <c r="C48" s="377"/>
      <c r="D48" s="377"/>
      <c r="V48" s="55"/>
      <c r="W48" s="55"/>
      <c r="X48" s="55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</row>
    <row r="49" spans="22:83" x14ac:dyDescent="0.2">
      <c r="V49" s="55"/>
      <c r="W49" s="55"/>
      <c r="X49" s="55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</row>
    <row r="50" spans="22:83" x14ac:dyDescent="0.2">
      <c r="V50" s="55"/>
      <c r="W50" s="55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</row>
    <row r="51" spans="22:83" x14ac:dyDescent="0.2">
      <c r="V51" s="55"/>
      <c r="W51" s="55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</row>
    <row r="52" spans="22:83" x14ac:dyDescent="0.2">
      <c r="V52" s="55"/>
      <c r="W52" s="55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</row>
    <row r="53" spans="22:83" x14ac:dyDescent="0.2">
      <c r="V53" s="55"/>
      <c r="W53" s="55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</row>
    <row r="54" spans="22:83" x14ac:dyDescent="0.2">
      <c r="V54" s="59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</row>
    <row r="55" spans="22:83" x14ac:dyDescent="0.2">
      <c r="V55" s="2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</row>
    <row r="56" spans="22:83" x14ac:dyDescent="0.2">
      <c r="V56" s="59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</row>
    <row r="57" spans="22:83" x14ac:dyDescent="0.2">
      <c r="V57" s="2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</row>
    <row r="58" spans="22:83" x14ac:dyDescent="0.2">
      <c r="V58" s="59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</row>
    <row r="59" spans="22:83" x14ac:dyDescent="0.2">
      <c r="V59" s="2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</row>
    <row r="60" spans="22:83" x14ac:dyDescent="0.2">
      <c r="V60" s="59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</row>
    <row r="61" spans="22:83" x14ac:dyDescent="0.2">
      <c r="V61" s="2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</row>
    <row r="62" spans="22:83" x14ac:dyDescent="0.2">
      <c r="V62" s="59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</row>
    <row r="63" spans="22:83" x14ac:dyDescent="0.2">
      <c r="V63" s="2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</row>
    <row r="64" spans="22:83" x14ac:dyDescent="0.2">
      <c r="V64" s="59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</row>
    <row r="65" spans="22:83" x14ac:dyDescent="0.2">
      <c r="V65" s="2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</row>
    <row r="66" spans="22:83" x14ac:dyDescent="0.2">
      <c r="V66" s="59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</row>
    <row r="67" spans="22:83" x14ac:dyDescent="0.2">
      <c r="V67" s="2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</row>
    <row r="68" spans="22:83" x14ac:dyDescent="0.2">
      <c r="V68" s="59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</row>
    <row r="69" spans="22:83" x14ac:dyDescent="0.2">
      <c r="V69" s="2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</row>
    <row r="70" spans="22:83" x14ac:dyDescent="0.2">
      <c r="V70" s="59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</row>
    <row r="71" spans="22:83" x14ac:dyDescent="0.2">
      <c r="V71" s="2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</row>
    <row r="72" spans="22:83" x14ac:dyDescent="0.2">
      <c r="V72" s="59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</row>
    <row r="73" spans="22:83" x14ac:dyDescent="0.2">
      <c r="V73" s="2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</row>
    <row r="74" spans="22:83" x14ac:dyDescent="0.2">
      <c r="V74" s="59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</row>
    <row r="75" spans="22:83" x14ac:dyDescent="0.2">
      <c r="V75" s="2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</row>
    <row r="76" spans="22:83" x14ac:dyDescent="0.2">
      <c r="V76" s="59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</row>
    <row r="77" spans="22:83" x14ac:dyDescent="0.2">
      <c r="V77" s="2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</row>
    <row r="78" spans="22:83" x14ac:dyDescent="0.2">
      <c r="V78" s="59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</row>
    <row r="79" spans="22:83" x14ac:dyDescent="0.2">
      <c r="V79" s="2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</row>
    <row r="80" spans="22:83" x14ac:dyDescent="0.2">
      <c r="V80" s="59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</row>
    <row r="81" spans="22:83" x14ac:dyDescent="0.2">
      <c r="V81" s="2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</row>
    <row r="82" spans="22:83" x14ac:dyDescent="0.2">
      <c r="V82" s="59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</row>
    <row r="83" spans="22:83" x14ac:dyDescent="0.2">
      <c r="V83" s="2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</row>
    <row r="84" spans="22:83" x14ac:dyDescent="0.2">
      <c r="V84" s="59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</row>
    <row r="85" spans="22:83" x14ac:dyDescent="0.2">
      <c r="V85" s="2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</row>
    <row r="86" spans="22:83" x14ac:dyDescent="0.2"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</row>
    <row r="87" spans="22:83" x14ac:dyDescent="0.2"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</row>
    <row r="88" spans="22:83" x14ac:dyDescent="0.2"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</row>
    <row r="89" spans="22:83" x14ac:dyDescent="0.2"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</row>
    <row r="90" spans="22:83" x14ac:dyDescent="0.2"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</row>
    <row r="91" spans="22:83" x14ac:dyDescent="0.2"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</row>
    <row r="92" spans="22:83" x14ac:dyDescent="0.2"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</row>
    <row r="93" spans="22:83" x14ac:dyDescent="0.2"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</row>
    <row r="94" spans="22:83" x14ac:dyDescent="0.2"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</row>
    <row r="95" spans="22:83" x14ac:dyDescent="0.2"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</row>
    <row r="96" spans="22:83" x14ac:dyDescent="0.2"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</row>
    <row r="97" spans="24:83" x14ac:dyDescent="0.2"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</row>
    <row r="98" spans="24:83" x14ac:dyDescent="0.2"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</row>
    <row r="99" spans="24:83" x14ac:dyDescent="0.2"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</row>
    <row r="100" spans="24:83" x14ac:dyDescent="0.2"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</row>
    <row r="101" spans="24:83" x14ac:dyDescent="0.2"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</row>
    <row r="102" spans="24:83" x14ac:dyDescent="0.2"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</row>
    <row r="103" spans="24:83" x14ac:dyDescent="0.2"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</row>
    <row r="104" spans="24:83" x14ac:dyDescent="0.2"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</row>
    <row r="105" spans="24:83" x14ac:dyDescent="0.2"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</row>
    <row r="106" spans="24:83" x14ac:dyDescent="0.2"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</row>
    <row r="107" spans="24:83" x14ac:dyDescent="0.2"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</row>
    <row r="108" spans="24:83" x14ac:dyDescent="0.2"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</row>
    <row r="109" spans="24:83" x14ac:dyDescent="0.2"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</row>
    <row r="110" spans="24:83" x14ac:dyDescent="0.2"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</row>
  </sheetData>
  <mergeCells count="19">
    <mergeCell ref="T4:U4"/>
    <mergeCell ref="R4:S4"/>
    <mergeCell ref="F39:H39"/>
    <mergeCell ref="B26:C26"/>
    <mergeCell ref="D4:E4"/>
    <mergeCell ref="N4:O4"/>
    <mergeCell ref="F30:H30"/>
    <mergeCell ref="F31:H31"/>
    <mergeCell ref="F32:H32"/>
    <mergeCell ref="D5:E5"/>
    <mergeCell ref="F33:H33"/>
    <mergeCell ref="T5:U5"/>
    <mergeCell ref="C44:D44"/>
    <mergeCell ref="C48:D48"/>
    <mergeCell ref="F36:H36"/>
    <mergeCell ref="F37:H37"/>
    <mergeCell ref="F34:H34"/>
    <mergeCell ref="F35:H35"/>
    <mergeCell ref="F38:H38"/>
  </mergeCells>
  <phoneticPr fontId="0" type="noConversion"/>
  <conditionalFormatting sqref="T8:U23 O8:P23 G8:L23">
    <cfRule type="cellIs" dxfId="6" priority="3" stopIfTrue="1" operator="equal">
      <formula>0</formula>
    </cfRule>
  </conditionalFormatting>
  <conditionalFormatting sqref="S33">
    <cfRule type="cellIs" dxfId="5" priority="2" stopIfTrue="1" operator="lessThan">
      <formula>0</formula>
    </cfRule>
  </conditionalFormatting>
  <pageMargins left="0.39370078740157483" right="0.19685039370078741" top="0.39370078740157483" bottom="0.98425196850393704" header="0.51181102362204722" footer="0.51181102362204722"/>
  <pageSetup paperSize="8" scale="59" orientation="portrait"/>
  <headerFooter alignWithMargins="0">
    <oddFooter>&amp;L&amp;F/&amp;A/pr &amp;D/pek</oddFooter>
  </headerFooter>
  <colBreaks count="2" manualBreakCount="2">
    <brk id="24" max="214" man="1"/>
    <brk id="53" max="214" man="1"/>
  </colBreak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53"/>
  </sheetPr>
  <dimension ref="A1:BE510"/>
  <sheetViews>
    <sheetView showGridLines="0" topLeftCell="B1" zoomScale="150" zoomScaleNormal="150" zoomScaleSheetLayoutView="75" zoomScalePageLayoutView="150" workbookViewId="0">
      <pane xSplit="3" ySplit="8" topLeftCell="I9" activePane="bottomRight" state="frozen"/>
      <selection activeCell="H35" sqref="H35"/>
      <selection pane="topRight" activeCell="H35" sqref="H35"/>
      <selection pane="bottomLeft" activeCell="H35" sqref="H35"/>
      <selection pane="bottomRight" activeCell="J14" sqref="J14"/>
    </sheetView>
  </sheetViews>
  <sheetFormatPr baseColWidth="10" defaultColWidth="8.6640625" defaultRowHeight="13" x14ac:dyDescent="0.15"/>
  <cols>
    <col min="1" max="3" width="3.5" style="255" customWidth="1"/>
    <col min="4" max="4" width="6.33203125" style="255" customWidth="1"/>
    <col min="5" max="5" width="3.6640625" style="241" hidden="1" customWidth="1"/>
    <col min="6" max="6" width="29.6640625" style="172" hidden="1" customWidth="1"/>
    <col min="7" max="7" width="11" style="242" hidden="1" customWidth="1"/>
    <col min="8" max="8" width="15.5" style="243" hidden="1" customWidth="1"/>
    <col min="9" max="9" width="7.5" style="243" customWidth="1"/>
    <col min="10" max="10" width="10.6640625" style="243" customWidth="1"/>
    <col min="11" max="11" width="29.6640625" style="243" customWidth="1"/>
    <col min="12" max="12" width="12.33203125" style="243" customWidth="1"/>
    <col min="13" max="13" width="4.6640625" style="243" customWidth="1"/>
    <col min="14" max="15" width="4.6640625" style="236" customWidth="1"/>
    <col min="16" max="18" width="4.6640625" style="242" customWidth="1"/>
    <col min="19" max="21" width="4.6640625" style="244" customWidth="1"/>
    <col min="22" max="22" width="4.6640625" style="172" customWidth="1"/>
    <col min="23" max="23" width="18" style="172" customWidth="1"/>
    <col min="24" max="24" width="6" style="172" customWidth="1"/>
    <col min="25" max="25" width="7.83203125" style="172" customWidth="1"/>
    <col min="26" max="26" width="10.6640625" style="172" customWidth="1"/>
    <col min="27" max="27" width="29.6640625" style="172" customWidth="1"/>
    <col min="28" max="28" width="9.5" style="172" customWidth="1"/>
    <col min="29" max="39" width="4.6640625" style="172" customWidth="1"/>
    <col min="40" max="40" width="18" style="172" customWidth="1"/>
    <col min="41" max="41" width="5.6640625" style="172" customWidth="1"/>
    <col min="42" max="16384" width="8.6640625" style="172"/>
  </cols>
  <sheetData>
    <row r="1" spans="1:57" ht="20" x14ac:dyDescent="0.2">
      <c r="A1" s="226"/>
      <c r="B1" s="226"/>
      <c r="C1" s="226"/>
      <c r="D1" s="226"/>
      <c r="E1" s="227"/>
      <c r="F1" s="171"/>
      <c r="G1" s="226"/>
      <c r="H1" s="228"/>
      <c r="I1" s="228"/>
      <c r="J1" s="228"/>
      <c r="K1" s="228"/>
      <c r="L1" s="228"/>
      <c r="M1" s="228"/>
      <c r="N1" s="229"/>
      <c r="O1" s="229"/>
      <c r="P1" s="226"/>
      <c r="Q1" s="226"/>
      <c r="R1" s="226"/>
      <c r="S1" s="230"/>
      <c r="T1" s="230"/>
      <c r="U1" s="230"/>
      <c r="V1" s="171"/>
      <c r="W1" s="171"/>
      <c r="X1" s="17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</row>
    <row r="2" spans="1:57" ht="16" x14ac:dyDescent="0.2">
      <c r="A2" s="226"/>
      <c r="B2" s="226"/>
      <c r="C2" s="226"/>
      <c r="D2" s="226"/>
      <c r="E2" s="232"/>
      <c r="F2" s="171"/>
      <c r="G2" s="226"/>
      <c r="H2" s="228"/>
      <c r="I2" s="228"/>
      <c r="J2" s="228"/>
      <c r="K2" s="228"/>
      <c r="L2" s="228"/>
      <c r="M2" s="228"/>
      <c r="N2" s="229"/>
      <c r="O2" s="229"/>
      <c r="P2" s="226"/>
      <c r="Q2" s="226"/>
      <c r="R2" s="226"/>
      <c r="S2" s="230"/>
      <c r="T2" s="230"/>
      <c r="U2" s="230"/>
      <c r="V2" s="171"/>
      <c r="W2" s="171"/>
      <c r="X2" s="171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</row>
    <row r="3" spans="1:57" x14ac:dyDescent="0.15">
      <c r="A3" s="226"/>
      <c r="B3" s="226"/>
      <c r="C3" s="226"/>
      <c r="D3" s="226"/>
      <c r="E3" s="234"/>
      <c r="F3" s="224"/>
      <c r="G3" s="235"/>
      <c r="H3" s="228"/>
      <c r="I3" s="235"/>
      <c r="J3" s="235"/>
      <c r="K3" s="235"/>
      <c r="L3" s="235"/>
      <c r="M3" s="235"/>
      <c r="P3" s="228"/>
      <c r="Q3" s="235"/>
      <c r="R3" s="235"/>
      <c r="S3" s="237"/>
      <c r="T3" s="237"/>
      <c r="U3" s="237"/>
      <c r="V3" s="171"/>
      <c r="W3" s="171"/>
      <c r="X3" s="171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</row>
    <row r="4" spans="1:57" x14ac:dyDescent="0.15">
      <c r="A4" s="184"/>
      <c r="B4" s="184"/>
      <c r="C4" s="184"/>
      <c r="D4" s="184"/>
      <c r="E4" s="187"/>
      <c r="F4" s="171"/>
      <c r="G4" s="226"/>
      <c r="H4" s="228"/>
      <c r="I4" s="228"/>
      <c r="J4" s="228"/>
      <c r="K4" s="228"/>
      <c r="L4" s="228"/>
      <c r="M4" s="228"/>
      <c r="N4" s="229"/>
      <c r="O4" s="229"/>
      <c r="P4" s="226"/>
      <c r="Q4" s="226"/>
      <c r="R4" s="226"/>
      <c r="S4" s="230"/>
      <c r="T4" s="230"/>
      <c r="U4" s="230"/>
      <c r="V4" s="230"/>
      <c r="W4" s="230"/>
      <c r="X4" s="230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</row>
    <row r="5" spans="1:57" ht="25.5" customHeight="1" x14ac:dyDescent="0.15">
      <c r="A5" s="239"/>
      <c r="B5" s="240"/>
      <c r="C5" s="239"/>
      <c r="D5" s="239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</row>
    <row r="6" spans="1:57" ht="25.5" customHeight="1" x14ac:dyDescent="0.15">
      <c r="A6" s="239"/>
      <c r="B6" s="240"/>
      <c r="C6" s="239"/>
      <c r="D6" s="239"/>
      <c r="I6" s="245" t="s">
        <v>31</v>
      </c>
      <c r="J6" s="246"/>
      <c r="K6" s="247"/>
      <c r="L6" s="248"/>
      <c r="M6" s="249"/>
      <c r="N6" s="249"/>
      <c r="O6" s="249"/>
      <c r="P6" s="249"/>
      <c r="Q6" s="250"/>
      <c r="R6" s="251"/>
      <c r="S6" s="250"/>
      <c r="T6" s="252"/>
      <c r="U6" s="252"/>
      <c r="V6" s="250"/>
      <c r="W6" s="250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</row>
    <row r="7" spans="1:57" ht="15" customHeight="1" x14ac:dyDescent="0.2">
      <c r="A7" s="253">
        <v>1</v>
      </c>
      <c r="B7" s="253"/>
      <c r="C7" s="253"/>
      <c r="D7" s="253"/>
      <c r="F7" s="254"/>
      <c r="G7" s="171"/>
      <c r="H7" s="171"/>
      <c r="L7" s="405" t="s">
        <v>206</v>
      </c>
      <c r="M7" s="406"/>
      <c r="N7" s="406"/>
      <c r="O7" s="406"/>
      <c r="P7" s="406"/>
      <c r="Q7" s="406"/>
      <c r="R7" s="406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</row>
    <row r="8" spans="1:57" ht="31.5" customHeight="1" thickBot="1" x14ac:dyDescent="0.2">
      <c r="A8" s="253">
        <v>1</v>
      </c>
      <c r="B8" s="253"/>
      <c r="C8" s="253"/>
      <c r="D8" s="253"/>
      <c r="F8" s="219"/>
      <c r="G8" s="171"/>
      <c r="H8" s="255"/>
      <c r="I8" s="256" t="s">
        <v>0</v>
      </c>
      <c r="J8" s="256"/>
      <c r="K8" s="257"/>
      <c r="L8" s="258" t="s">
        <v>207</v>
      </c>
      <c r="M8" s="258" t="s">
        <v>209</v>
      </c>
      <c r="N8" s="258" t="s">
        <v>208</v>
      </c>
      <c r="O8" s="258" t="s">
        <v>210</v>
      </c>
      <c r="P8" s="258"/>
      <c r="Q8" s="258"/>
      <c r="R8" s="258"/>
      <c r="S8" s="259" t="s">
        <v>1</v>
      </c>
      <c r="T8" s="257"/>
      <c r="U8" s="257"/>
      <c r="V8" s="257"/>
      <c r="W8" s="257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</row>
    <row r="9" spans="1:57" ht="14" customHeight="1" x14ac:dyDescent="0.15">
      <c r="A9" s="253">
        <v>1</v>
      </c>
      <c r="B9" s="253"/>
      <c r="C9" s="253"/>
      <c r="D9" s="253"/>
      <c r="F9" s="187"/>
      <c r="G9" s="171"/>
      <c r="H9" s="260"/>
      <c r="I9" s="261" t="s">
        <v>59</v>
      </c>
      <c r="J9" s="262" t="s">
        <v>642</v>
      </c>
      <c r="K9" s="262"/>
      <c r="L9" s="263">
        <f t="array" ref="L9:L508">TRANSPOSE('11.3 Äta-beräkning k-fördelning'!H22:SM22)</f>
        <v>164</v>
      </c>
      <c r="M9" s="264"/>
      <c r="N9" s="264"/>
      <c r="O9" s="264"/>
      <c r="P9" s="265"/>
      <c r="Q9" s="265"/>
      <c r="R9" s="265"/>
      <c r="S9" s="266"/>
      <c r="T9" s="267"/>
      <c r="U9" s="267"/>
      <c r="V9" s="268"/>
      <c r="W9" s="268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</row>
    <row r="10" spans="1:57" ht="14" customHeight="1" x14ac:dyDescent="0.2">
      <c r="A10" s="253">
        <v>1</v>
      </c>
      <c r="B10" s="253"/>
      <c r="C10" s="253"/>
      <c r="D10" s="253"/>
      <c r="F10" s="187"/>
      <c r="G10" s="184"/>
      <c r="H10" s="260"/>
      <c r="I10" s="261" t="s">
        <v>60</v>
      </c>
      <c r="J10" s="262" t="s">
        <v>643</v>
      </c>
      <c r="K10" s="262"/>
      <c r="L10" s="263">
        <v>32</v>
      </c>
      <c r="M10" s="264"/>
      <c r="N10" s="264"/>
      <c r="O10" s="264"/>
      <c r="P10" s="264"/>
      <c r="Q10" s="264"/>
      <c r="R10" s="264"/>
      <c r="S10" s="269"/>
      <c r="T10" s="270"/>
      <c r="U10" s="270"/>
      <c r="V10" s="271"/>
      <c r="W10" s="271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</row>
    <row r="11" spans="1:57" ht="16" x14ac:dyDescent="0.2">
      <c r="A11" s="253">
        <v>1</v>
      </c>
      <c r="B11" s="253"/>
      <c r="C11" s="253"/>
      <c r="D11" s="253"/>
      <c r="F11" s="187"/>
      <c r="G11" s="184"/>
      <c r="H11" s="260"/>
      <c r="I11" s="261" t="s">
        <v>61</v>
      </c>
      <c r="J11" s="262" t="s">
        <v>644</v>
      </c>
      <c r="K11" s="262"/>
      <c r="L11" s="263">
        <v>48</v>
      </c>
      <c r="M11" s="264"/>
      <c r="N11" s="264"/>
      <c r="O11" s="264"/>
      <c r="P11" s="264"/>
      <c r="Q11" s="264"/>
      <c r="R11" s="264"/>
      <c r="S11" s="269"/>
      <c r="T11" s="270"/>
      <c r="U11" s="270"/>
      <c r="V11" s="271"/>
      <c r="W11" s="27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</row>
    <row r="12" spans="1:57" ht="14" customHeight="1" x14ac:dyDescent="0.2">
      <c r="A12" s="253">
        <v>1</v>
      </c>
      <c r="B12" s="253"/>
      <c r="C12" s="253"/>
      <c r="D12" s="253"/>
      <c r="F12" s="187"/>
      <c r="G12" s="184"/>
      <c r="H12" s="260"/>
      <c r="I12" s="261" t="s">
        <v>62</v>
      </c>
      <c r="J12" s="262" t="s">
        <v>645</v>
      </c>
      <c r="K12" s="262"/>
      <c r="L12" s="263">
        <v>64</v>
      </c>
      <c r="M12" s="264"/>
      <c r="N12" s="264"/>
      <c r="O12" s="264"/>
      <c r="P12" s="264"/>
      <c r="Q12" s="264"/>
      <c r="R12" s="264"/>
      <c r="S12" s="269"/>
      <c r="T12" s="270"/>
      <c r="U12" s="270"/>
      <c r="V12" s="271"/>
      <c r="W12" s="271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</row>
    <row r="13" spans="1:57" ht="14" customHeight="1" x14ac:dyDescent="0.15">
      <c r="A13" s="253">
        <v>1</v>
      </c>
      <c r="B13" s="253"/>
      <c r="C13" s="253"/>
      <c r="D13" s="253"/>
      <c r="F13" s="187"/>
      <c r="G13" s="184"/>
      <c r="H13" s="260"/>
      <c r="I13" s="261" t="s">
        <v>63</v>
      </c>
      <c r="J13" s="262" t="s">
        <v>659</v>
      </c>
      <c r="K13" s="262"/>
      <c r="L13" s="263">
        <v>185</v>
      </c>
      <c r="M13" s="264"/>
      <c r="N13" s="264"/>
      <c r="O13" s="264"/>
      <c r="P13" s="264"/>
      <c r="Q13" s="264"/>
      <c r="R13" s="264"/>
      <c r="S13" s="272"/>
      <c r="T13" s="270"/>
      <c r="U13" s="270"/>
      <c r="V13" s="271"/>
      <c r="W13" s="271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</row>
    <row r="14" spans="1:57" ht="14" customHeight="1" x14ac:dyDescent="0.15">
      <c r="A14" s="253">
        <v>1</v>
      </c>
      <c r="B14" s="253"/>
      <c r="C14" s="253"/>
      <c r="D14" s="253"/>
      <c r="F14" s="187"/>
      <c r="G14" s="184"/>
      <c r="H14" s="260"/>
      <c r="I14" s="261" t="s">
        <v>64</v>
      </c>
      <c r="J14" s="262"/>
      <c r="K14" s="262"/>
      <c r="L14" s="263">
        <v>0</v>
      </c>
      <c r="M14" s="264"/>
      <c r="N14" s="264"/>
      <c r="O14" s="264"/>
      <c r="P14" s="264"/>
      <c r="Q14" s="264"/>
      <c r="R14" s="264"/>
      <c r="S14" s="272"/>
      <c r="T14" s="270"/>
      <c r="U14" s="270"/>
      <c r="V14" s="271"/>
      <c r="W14" s="271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</row>
    <row r="15" spans="1:57" ht="14" customHeight="1" x14ac:dyDescent="0.15">
      <c r="A15" s="253">
        <v>1</v>
      </c>
      <c r="B15" s="253"/>
      <c r="C15" s="253"/>
      <c r="D15" s="253"/>
      <c r="F15" s="187"/>
      <c r="G15" s="184"/>
      <c r="H15" s="260"/>
      <c r="I15" s="261" t="s">
        <v>65</v>
      </c>
      <c r="J15" s="262"/>
      <c r="K15" s="262"/>
      <c r="L15" s="263">
        <v>0</v>
      </c>
      <c r="M15" s="264"/>
      <c r="N15" s="264"/>
      <c r="O15" s="264"/>
      <c r="P15" s="264"/>
      <c r="Q15" s="264"/>
      <c r="R15" s="264"/>
      <c r="S15" s="272"/>
      <c r="T15" s="270"/>
      <c r="U15" s="270"/>
      <c r="V15" s="271"/>
      <c r="W15" s="271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</row>
    <row r="16" spans="1:57" x14ac:dyDescent="0.15">
      <c r="A16" s="253">
        <v>1</v>
      </c>
      <c r="B16" s="253"/>
      <c r="C16" s="253"/>
      <c r="D16" s="253"/>
      <c r="F16" s="187"/>
      <c r="G16" s="184"/>
      <c r="H16" s="260"/>
      <c r="I16" s="261" t="s">
        <v>66</v>
      </c>
      <c r="J16" s="317"/>
      <c r="K16" s="262"/>
      <c r="L16" s="263">
        <v>0</v>
      </c>
      <c r="M16" s="264"/>
      <c r="N16" s="264"/>
      <c r="O16" s="264"/>
      <c r="P16" s="264"/>
      <c r="Q16" s="264"/>
      <c r="R16" s="264"/>
      <c r="S16" s="269"/>
      <c r="T16" s="270"/>
      <c r="U16" s="270"/>
      <c r="V16" s="271"/>
      <c r="W16" s="271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</row>
    <row r="17" spans="1:57" ht="14" customHeight="1" x14ac:dyDescent="0.15">
      <c r="A17" s="253">
        <v>1</v>
      </c>
      <c r="B17" s="253"/>
      <c r="C17" s="253"/>
      <c r="D17" s="253"/>
      <c r="F17" s="187"/>
      <c r="G17" s="184"/>
      <c r="H17" s="260"/>
      <c r="I17" s="261" t="s">
        <v>67</v>
      </c>
      <c r="J17" s="262"/>
      <c r="K17" s="262"/>
      <c r="L17" s="263">
        <v>0</v>
      </c>
      <c r="M17" s="264"/>
      <c r="N17" s="264"/>
      <c r="O17" s="264"/>
      <c r="P17" s="264"/>
      <c r="Q17" s="264"/>
      <c r="R17" s="264"/>
      <c r="S17" s="269"/>
      <c r="T17" s="270"/>
      <c r="U17" s="270"/>
      <c r="V17" s="271"/>
      <c r="W17" s="271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</row>
    <row r="18" spans="1:57" x14ac:dyDescent="0.15">
      <c r="A18" s="253">
        <v>1</v>
      </c>
      <c r="B18" s="253"/>
      <c r="C18" s="253"/>
      <c r="D18" s="253"/>
      <c r="F18" s="187"/>
      <c r="G18" s="184"/>
      <c r="H18" s="260"/>
      <c r="I18" s="261" t="s">
        <v>68</v>
      </c>
      <c r="J18" s="262"/>
      <c r="K18" s="262"/>
      <c r="L18" s="263">
        <v>0</v>
      </c>
      <c r="M18" s="264"/>
      <c r="N18" s="264"/>
      <c r="O18" s="264"/>
      <c r="P18" s="264"/>
      <c r="Q18" s="264"/>
      <c r="R18" s="264"/>
      <c r="S18" s="269"/>
      <c r="T18" s="270"/>
      <c r="U18" s="270"/>
      <c r="V18" s="271"/>
      <c r="W18" s="271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</row>
    <row r="19" spans="1:57" ht="14" customHeight="1" x14ac:dyDescent="0.15">
      <c r="A19" s="253">
        <v>1</v>
      </c>
      <c r="B19" s="253"/>
      <c r="C19" s="253"/>
      <c r="D19" s="253"/>
      <c r="F19" s="187"/>
      <c r="G19" s="184"/>
      <c r="H19" s="260"/>
      <c r="I19" s="261" t="s">
        <v>69</v>
      </c>
      <c r="J19" s="262"/>
      <c r="K19" s="262"/>
      <c r="L19" s="263">
        <v>0</v>
      </c>
      <c r="M19" s="264"/>
      <c r="N19" s="264"/>
      <c r="O19" s="264"/>
      <c r="P19" s="264"/>
      <c r="Q19" s="264"/>
      <c r="R19" s="264"/>
      <c r="S19" s="269"/>
      <c r="T19" s="270"/>
      <c r="U19" s="270"/>
      <c r="V19" s="271"/>
      <c r="W19" s="271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</row>
    <row r="20" spans="1:57" ht="14" customHeight="1" x14ac:dyDescent="0.15">
      <c r="A20" s="253">
        <v>1</v>
      </c>
      <c r="B20" s="253"/>
      <c r="C20" s="253"/>
      <c r="D20" s="253"/>
      <c r="F20" s="187"/>
      <c r="G20" s="184"/>
      <c r="H20" s="260"/>
      <c r="I20" s="261" t="s">
        <v>70</v>
      </c>
      <c r="J20" s="262"/>
      <c r="K20" s="262"/>
      <c r="L20" s="263">
        <v>0</v>
      </c>
      <c r="M20" s="264"/>
      <c r="N20" s="264"/>
      <c r="O20" s="264"/>
      <c r="P20" s="264"/>
      <c r="Q20" s="264"/>
      <c r="R20" s="264"/>
      <c r="S20" s="269"/>
      <c r="T20" s="270"/>
      <c r="U20" s="270"/>
      <c r="V20" s="271"/>
      <c r="W20" s="271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</row>
    <row r="21" spans="1:57" ht="14" customHeight="1" x14ac:dyDescent="0.15">
      <c r="A21" s="253">
        <v>1</v>
      </c>
      <c r="B21" s="253"/>
      <c r="C21" s="253"/>
      <c r="D21" s="253"/>
      <c r="F21" s="273"/>
      <c r="G21" s="184"/>
      <c r="H21" s="260"/>
      <c r="I21" s="261" t="s">
        <v>71</v>
      </c>
      <c r="J21" s="262"/>
      <c r="K21" s="262"/>
      <c r="L21" s="263">
        <v>0</v>
      </c>
      <c r="M21" s="264"/>
      <c r="N21" s="264"/>
      <c r="O21" s="264"/>
      <c r="P21" s="264"/>
      <c r="Q21" s="264"/>
      <c r="R21" s="264"/>
      <c r="S21" s="269"/>
      <c r="T21" s="270"/>
      <c r="U21" s="270"/>
      <c r="V21" s="271"/>
      <c r="W21" s="27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</row>
    <row r="22" spans="1:57" ht="14" customHeight="1" x14ac:dyDescent="0.15">
      <c r="A22" s="253">
        <v>1</v>
      </c>
      <c r="B22" s="253"/>
      <c r="C22" s="253"/>
      <c r="D22" s="253"/>
      <c r="F22" s="187"/>
      <c r="G22" s="184"/>
      <c r="H22" s="260"/>
      <c r="I22" s="261" t="s">
        <v>72</v>
      </c>
      <c r="J22" s="262"/>
      <c r="K22" s="262"/>
      <c r="L22" s="263">
        <v>0</v>
      </c>
      <c r="M22" s="264"/>
      <c r="N22" s="264"/>
      <c r="O22" s="264"/>
      <c r="P22" s="264"/>
      <c r="Q22" s="264"/>
      <c r="R22" s="264"/>
      <c r="S22" s="269"/>
      <c r="T22" s="270"/>
      <c r="U22" s="270"/>
      <c r="V22" s="271"/>
      <c r="W22" s="271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</row>
    <row r="23" spans="1:57" x14ac:dyDescent="0.15">
      <c r="A23" s="253">
        <v>1</v>
      </c>
      <c r="B23" s="253"/>
      <c r="C23" s="253"/>
      <c r="D23" s="253"/>
      <c r="F23" s="187"/>
      <c r="G23" s="184"/>
      <c r="H23" s="260"/>
      <c r="I23" s="261" t="s">
        <v>73</v>
      </c>
      <c r="J23" s="262"/>
      <c r="K23" s="262"/>
      <c r="L23" s="263">
        <v>0</v>
      </c>
      <c r="M23" s="264"/>
      <c r="N23" s="264"/>
      <c r="O23" s="264"/>
      <c r="P23" s="264"/>
      <c r="Q23" s="264"/>
      <c r="R23" s="264"/>
      <c r="S23" s="269"/>
      <c r="T23" s="270"/>
      <c r="U23" s="270"/>
      <c r="V23" s="271"/>
      <c r="W23" s="271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</row>
    <row r="24" spans="1:57" x14ac:dyDescent="0.15">
      <c r="A24" s="253">
        <v>1</v>
      </c>
      <c r="B24" s="253"/>
      <c r="C24" s="253"/>
      <c r="D24" s="253"/>
      <c r="F24" s="187"/>
      <c r="G24" s="184"/>
      <c r="H24" s="274"/>
      <c r="I24" s="261" t="s">
        <v>74</v>
      </c>
      <c r="J24" s="262"/>
      <c r="K24" s="262"/>
      <c r="L24" s="263">
        <v>0</v>
      </c>
      <c r="M24" s="264"/>
      <c r="N24" s="264"/>
      <c r="O24" s="264"/>
      <c r="P24" s="264"/>
      <c r="Q24" s="264"/>
      <c r="R24" s="264"/>
      <c r="S24" s="269"/>
      <c r="T24" s="270"/>
      <c r="U24" s="270"/>
      <c r="V24" s="271"/>
      <c r="W24" s="271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</row>
    <row r="25" spans="1:57" ht="14" customHeight="1" x14ac:dyDescent="0.15">
      <c r="A25" s="253">
        <v>1</v>
      </c>
      <c r="B25" s="253"/>
      <c r="C25" s="253"/>
      <c r="D25" s="253"/>
      <c r="E25" s="275"/>
      <c r="F25" s="184"/>
      <c r="G25" s="184"/>
      <c r="H25" s="276"/>
      <c r="I25" s="261" t="s">
        <v>75</v>
      </c>
      <c r="J25" s="262"/>
      <c r="K25" s="262"/>
      <c r="L25" s="263">
        <v>0</v>
      </c>
      <c r="M25" s="264"/>
      <c r="N25" s="264"/>
      <c r="O25" s="264"/>
      <c r="P25" s="264"/>
      <c r="Q25" s="264"/>
      <c r="R25" s="264"/>
      <c r="S25" s="269"/>
      <c r="T25" s="270"/>
      <c r="U25" s="270"/>
      <c r="V25" s="271"/>
      <c r="W25" s="271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</row>
    <row r="26" spans="1:57" ht="14" customHeight="1" x14ac:dyDescent="0.15">
      <c r="A26" s="253">
        <v>1</v>
      </c>
      <c r="B26" s="253"/>
      <c r="C26" s="253"/>
      <c r="D26" s="253"/>
      <c r="E26" s="275"/>
      <c r="I26" s="261" t="s">
        <v>76</v>
      </c>
      <c r="J26" s="262"/>
      <c r="K26" s="262"/>
      <c r="L26" s="263">
        <v>0</v>
      </c>
      <c r="M26" s="264"/>
      <c r="N26" s="264"/>
      <c r="O26" s="264"/>
      <c r="P26" s="264"/>
      <c r="Q26" s="264"/>
      <c r="R26" s="264"/>
      <c r="S26" s="269"/>
      <c r="T26" s="270"/>
      <c r="U26" s="270"/>
      <c r="V26" s="271"/>
      <c r="W26" s="271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</row>
    <row r="27" spans="1:57" ht="14" customHeight="1" x14ac:dyDescent="0.15">
      <c r="A27" s="253">
        <v>1</v>
      </c>
      <c r="B27" s="253"/>
      <c r="C27" s="253"/>
      <c r="D27" s="253"/>
      <c r="E27" s="275"/>
      <c r="I27" s="261" t="s">
        <v>77</v>
      </c>
      <c r="J27" s="262"/>
      <c r="K27" s="262"/>
      <c r="L27" s="263">
        <v>0</v>
      </c>
      <c r="M27" s="264"/>
      <c r="N27" s="264"/>
      <c r="O27" s="264"/>
      <c r="P27" s="264"/>
      <c r="Q27" s="264"/>
      <c r="R27" s="264"/>
      <c r="S27" s="272"/>
      <c r="T27" s="270"/>
      <c r="U27" s="270"/>
      <c r="V27" s="271"/>
      <c r="W27" s="271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</row>
    <row r="28" spans="1:57" ht="14" customHeight="1" x14ac:dyDescent="0.15">
      <c r="A28" s="253">
        <v>1</v>
      </c>
      <c r="B28" s="253"/>
      <c r="C28" s="253"/>
      <c r="D28" s="253"/>
      <c r="E28" s="275"/>
      <c r="I28" s="261" t="s">
        <v>78</v>
      </c>
      <c r="J28" s="262"/>
      <c r="K28" s="277"/>
      <c r="L28" s="263">
        <v>0</v>
      </c>
      <c r="M28" s="264"/>
      <c r="N28" s="264"/>
      <c r="O28" s="264"/>
      <c r="P28" s="264"/>
      <c r="Q28" s="264"/>
      <c r="R28" s="264"/>
      <c r="S28" s="269"/>
      <c r="T28" s="270"/>
      <c r="U28" s="270"/>
      <c r="V28" s="271"/>
      <c r="W28" s="271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</row>
    <row r="29" spans="1:57" ht="14" customHeight="1" x14ac:dyDescent="0.15">
      <c r="A29" s="253">
        <v>1</v>
      </c>
      <c r="B29" s="253"/>
      <c r="C29" s="253"/>
      <c r="D29" s="253"/>
      <c r="E29" s="275"/>
      <c r="I29" s="261" t="s">
        <v>79</v>
      </c>
      <c r="J29" s="262"/>
      <c r="K29" s="277"/>
      <c r="L29" s="263">
        <v>0</v>
      </c>
      <c r="M29" s="264"/>
      <c r="N29" s="264"/>
      <c r="O29" s="264"/>
      <c r="P29" s="264"/>
      <c r="Q29" s="264"/>
      <c r="R29" s="264"/>
      <c r="S29" s="269"/>
      <c r="T29" s="270"/>
      <c r="U29" s="270"/>
      <c r="V29" s="271"/>
      <c r="W29" s="271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</row>
    <row r="30" spans="1:57" ht="14" customHeight="1" x14ac:dyDescent="0.15">
      <c r="A30" s="253">
        <v>1</v>
      </c>
      <c r="B30" s="253"/>
      <c r="C30" s="253"/>
      <c r="D30" s="253"/>
      <c r="E30" s="275"/>
      <c r="I30" s="261" t="s">
        <v>80</v>
      </c>
      <c r="J30" s="262"/>
      <c r="K30" s="277"/>
      <c r="L30" s="263">
        <v>0</v>
      </c>
      <c r="M30" s="264"/>
      <c r="N30" s="264"/>
      <c r="O30" s="264"/>
      <c r="P30" s="264"/>
      <c r="Q30" s="264"/>
      <c r="R30" s="264"/>
      <c r="S30" s="269"/>
      <c r="T30" s="270"/>
      <c r="U30" s="270"/>
      <c r="V30" s="271"/>
      <c r="W30" s="271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</row>
    <row r="31" spans="1:57" ht="14" customHeight="1" x14ac:dyDescent="0.15">
      <c r="A31" s="253">
        <v>1</v>
      </c>
      <c r="B31" s="253"/>
      <c r="C31" s="253"/>
      <c r="D31" s="253"/>
      <c r="E31" s="275"/>
      <c r="I31" s="261" t="s">
        <v>81</v>
      </c>
      <c r="J31" s="262"/>
      <c r="K31" s="277"/>
      <c r="L31" s="263">
        <v>0</v>
      </c>
      <c r="M31" s="264"/>
      <c r="N31" s="264"/>
      <c r="O31" s="264"/>
      <c r="P31" s="264"/>
      <c r="Q31" s="264"/>
      <c r="R31" s="264"/>
      <c r="S31" s="269"/>
      <c r="T31" s="270"/>
      <c r="U31" s="270"/>
      <c r="V31" s="271"/>
      <c r="W31" s="27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</row>
    <row r="32" spans="1:57" ht="14" customHeight="1" x14ac:dyDescent="0.15">
      <c r="A32" s="253">
        <v>1</v>
      </c>
      <c r="B32" s="253"/>
      <c r="C32" s="253"/>
      <c r="D32" s="253"/>
      <c r="E32" s="275"/>
      <c r="I32" s="261" t="s">
        <v>82</v>
      </c>
      <c r="J32" s="262"/>
      <c r="K32" s="277"/>
      <c r="L32" s="263">
        <v>0</v>
      </c>
      <c r="M32" s="264"/>
      <c r="N32" s="264"/>
      <c r="O32" s="264"/>
      <c r="P32" s="264"/>
      <c r="Q32" s="264"/>
      <c r="R32" s="264"/>
      <c r="S32" s="269"/>
      <c r="T32" s="270"/>
      <c r="U32" s="270"/>
      <c r="V32" s="271"/>
      <c r="W32" s="271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</row>
    <row r="33" spans="1:57" ht="14" customHeight="1" x14ac:dyDescent="0.2">
      <c r="A33" s="253">
        <v>1</v>
      </c>
      <c r="B33" s="253"/>
      <c r="C33" s="253"/>
      <c r="D33" s="253"/>
      <c r="E33" s="275"/>
      <c r="F33" s="254"/>
      <c r="G33" s="171"/>
      <c r="H33" s="171"/>
      <c r="I33" s="261" t="s">
        <v>83</v>
      </c>
      <c r="J33" s="262"/>
      <c r="K33" s="277"/>
      <c r="L33" s="263">
        <v>0</v>
      </c>
      <c r="M33" s="264"/>
      <c r="N33" s="264"/>
      <c r="O33" s="264"/>
      <c r="P33" s="264"/>
      <c r="Q33" s="264"/>
      <c r="R33" s="264"/>
      <c r="S33" s="272"/>
      <c r="T33" s="270"/>
      <c r="U33" s="270"/>
      <c r="V33" s="271"/>
      <c r="W33" s="271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</row>
    <row r="34" spans="1:57" ht="14" customHeight="1" x14ac:dyDescent="0.15">
      <c r="A34" s="253">
        <v>1</v>
      </c>
      <c r="B34" s="253"/>
      <c r="C34" s="253"/>
      <c r="D34" s="253"/>
      <c r="F34" s="219"/>
      <c r="G34" s="279"/>
      <c r="H34" s="280"/>
      <c r="I34" s="261" t="s">
        <v>84</v>
      </c>
      <c r="J34" s="262"/>
      <c r="K34" s="277"/>
      <c r="L34" s="263">
        <v>0</v>
      </c>
      <c r="M34" s="278"/>
      <c r="N34" s="278"/>
      <c r="O34" s="278"/>
      <c r="P34" s="278"/>
      <c r="Q34" s="278"/>
      <c r="R34" s="278"/>
      <c r="S34" s="269"/>
      <c r="T34" s="270"/>
      <c r="U34" s="270"/>
      <c r="V34" s="271"/>
      <c r="W34" s="271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</row>
    <row r="35" spans="1:57" ht="14" customHeight="1" x14ac:dyDescent="0.2">
      <c r="A35" s="253">
        <v>1</v>
      </c>
      <c r="B35" s="253"/>
      <c r="C35" s="253"/>
      <c r="D35" s="253"/>
      <c r="E35" s="275"/>
      <c r="F35" s="281"/>
      <c r="G35" s="279"/>
      <c r="H35" s="282"/>
      <c r="I35" s="261" t="s">
        <v>85</v>
      </c>
      <c r="J35" s="262"/>
      <c r="K35" s="277"/>
      <c r="L35" s="263">
        <v>0</v>
      </c>
      <c r="M35" s="278"/>
      <c r="N35" s="278"/>
      <c r="O35" s="278"/>
      <c r="P35" s="278"/>
      <c r="Q35" s="278"/>
      <c r="R35" s="278"/>
      <c r="S35" s="269"/>
      <c r="T35" s="270"/>
      <c r="U35" s="270"/>
      <c r="V35" s="271"/>
      <c r="W35" s="271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</row>
    <row r="36" spans="1:57" ht="14" customHeight="1" x14ac:dyDescent="0.2">
      <c r="A36" s="253">
        <v>1</v>
      </c>
      <c r="B36" s="253"/>
      <c r="C36" s="253"/>
      <c r="D36" s="253"/>
      <c r="E36" s="275"/>
      <c r="F36" s="281"/>
      <c r="G36" s="283"/>
      <c r="H36" s="282"/>
      <c r="I36" s="261" t="s">
        <v>86</v>
      </c>
      <c r="J36" s="262"/>
      <c r="K36" s="262"/>
      <c r="L36" s="263">
        <v>0</v>
      </c>
      <c r="M36" s="278"/>
      <c r="N36" s="278"/>
      <c r="O36" s="278"/>
      <c r="P36" s="278"/>
      <c r="Q36" s="278"/>
      <c r="R36" s="278"/>
      <c r="S36" s="269"/>
      <c r="T36" s="270"/>
      <c r="U36" s="270"/>
      <c r="V36" s="271"/>
      <c r="W36" s="271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</row>
    <row r="37" spans="1:57" ht="14" customHeight="1" x14ac:dyDescent="0.2">
      <c r="A37" s="253">
        <v>1</v>
      </c>
      <c r="B37" s="253"/>
      <c r="C37" s="253"/>
      <c r="D37" s="253"/>
      <c r="E37" s="275"/>
      <c r="F37" s="281"/>
      <c r="G37" s="283"/>
      <c r="H37" s="282"/>
      <c r="I37" s="261" t="s">
        <v>87</v>
      </c>
      <c r="J37" s="262"/>
      <c r="K37" s="262"/>
      <c r="L37" s="263">
        <v>0</v>
      </c>
      <c r="M37" s="278"/>
      <c r="N37" s="278"/>
      <c r="O37" s="278"/>
      <c r="P37" s="278"/>
      <c r="Q37" s="278"/>
      <c r="R37" s="278"/>
      <c r="S37" s="269"/>
      <c r="T37" s="270"/>
      <c r="U37" s="270"/>
      <c r="V37" s="271"/>
      <c r="W37" s="271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</row>
    <row r="38" spans="1:57" ht="14" customHeight="1" x14ac:dyDescent="0.2">
      <c r="A38" s="253">
        <v>1</v>
      </c>
      <c r="B38" s="253"/>
      <c r="C38" s="253"/>
      <c r="D38" s="253"/>
      <c r="E38" s="284"/>
      <c r="F38" s="281"/>
      <c r="G38" s="283"/>
      <c r="H38" s="282"/>
      <c r="I38" s="261" t="s">
        <v>88</v>
      </c>
      <c r="J38" s="262"/>
      <c r="K38" s="262"/>
      <c r="L38" s="263">
        <v>0</v>
      </c>
      <c r="M38" s="278"/>
      <c r="N38" s="278"/>
      <c r="O38" s="278"/>
      <c r="P38" s="278"/>
      <c r="Q38" s="278"/>
      <c r="R38" s="278"/>
      <c r="S38" s="269"/>
      <c r="T38" s="270"/>
      <c r="U38" s="270"/>
      <c r="V38" s="271"/>
      <c r="W38" s="271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</row>
    <row r="39" spans="1:57" ht="14" customHeight="1" x14ac:dyDescent="0.2">
      <c r="A39" s="253">
        <v>1</v>
      </c>
      <c r="B39" s="253"/>
      <c r="C39" s="253"/>
      <c r="D39" s="253"/>
      <c r="E39" s="275"/>
      <c r="F39" s="281"/>
      <c r="G39" s="283"/>
      <c r="H39" s="282"/>
      <c r="I39" s="261" t="s">
        <v>89</v>
      </c>
      <c r="J39" s="262"/>
      <c r="K39" s="277"/>
      <c r="L39" s="263">
        <v>0</v>
      </c>
      <c r="M39" s="278"/>
      <c r="N39" s="278"/>
      <c r="O39" s="278"/>
      <c r="P39" s="278"/>
      <c r="Q39" s="278"/>
      <c r="R39" s="278"/>
      <c r="S39" s="269"/>
      <c r="T39" s="270"/>
      <c r="U39" s="270"/>
      <c r="V39" s="271"/>
      <c r="W39" s="271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</row>
    <row r="40" spans="1:57" ht="14" customHeight="1" x14ac:dyDescent="0.15">
      <c r="A40" s="253"/>
      <c r="B40" s="253"/>
      <c r="C40" s="253"/>
      <c r="D40" s="253"/>
      <c r="E40" s="275"/>
      <c r="F40" s="285"/>
      <c r="G40" s="283"/>
      <c r="H40" s="282"/>
      <c r="I40" s="261" t="s">
        <v>90</v>
      </c>
      <c r="J40" s="262"/>
      <c r="K40" s="277"/>
      <c r="L40" s="263">
        <v>0</v>
      </c>
      <c r="M40" s="278"/>
      <c r="N40" s="278"/>
      <c r="O40" s="278"/>
      <c r="P40" s="278"/>
      <c r="Q40" s="278"/>
      <c r="R40" s="278"/>
      <c r="S40" s="269"/>
      <c r="T40" s="270"/>
      <c r="U40" s="270"/>
      <c r="V40" s="271"/>
      <c r="W40" s="271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</row>
    <row r="41" spans="1:57" ht="14" x14ac:dyDescent="0.15">
      <c r="A41" s="253"/>
      <c r="B41" s="253"/>
      <c r="C41" s="253"/>
      <c r="D41" s="253"/>
      <c r="E41" s="275"/>
      <c r="F41" s="285"/>
      <c r="G41" s="283"/>
      <c r="H41" s="282"/>
      <c r="I41" s="261" t="s">
        <v>91</v>
      </c>
      <c r="J41" s="262"/>
      <c r="K41" s="262"/>
      <c r="L41" s="263">
        <v>0</v>
      </c>
      <c r="M41" s="278"/>
      <c r="N41" s="278"/>
      <c r="O41" s="278"/>
      <c r="P41" s="278"/>
      <c r="Q41" s="278"/>
      <c r="R41" s="278"/>
      <c r="S41" s="269"/>
      <c r="T41" s="270"/>
      <c r="U41" s="270"/>
      <c r="V41" s="271"/>
      <c r="W41" s="27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</row>
    <row r="42" spans="1:57" ht="14" x14ac:dyDescent="0.15">
      <c r="A42" s="253"/>
      <c r="B42" s="253"/>
      <c r="C42" s="253"/>
      <c r="D42" s="253"/>
      <c r="E42" s="172"/>
      <c r="F42" s="285"/>
      <c r="G42" s="283"/>
      <c r="H42" s="282"/>
      <c r="I42" s="261" t="s">
        <v>92</v>
      </c>
      <c r="J42" s="262"/>
      <c r="K42" s="277"/>
      <c r="L42" s="263">
        <v>0</v>
      </c>
      <c r="M42" s="278"/>
      <c r="N42" s="278"/>
      <c r="O42" s="278"/>
      <c r="P42" s="278"/>
      <c r="Q42" s="278"/>
      <c r="R42" s="278"/>
      <c r="S42" s="269"/>
      <c r="T42" s="270"/>
      <c r="U42" s="270"/>
      <c r="V42" s="271"/>
      <c r="W42" s="271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</row>
    <row r="43" spans="1:57" ht="14" customHeight="1" x14ac:dyDescent="0.2">
      <c r="A43" s="253"/>
      <c r="B43" s="253"/>
      <c r="C43" s="253"/>
      <c r="D43" s="253"/>
      <c r="F43" s="281"/>
      <c r="G43" s="283"/>
      <c r="H43" s="282"/>
      <c r="I43" s="261" t="s">
        <v>93</v>
      </c>
      <c r="J43" s="262"/>
      <c r="K43" s="277"/>
      <c r="L43" s="263">
        <v>0</v>
      </c>
      <c r="M43" s="278"/>
      <c r="N43" s="278"/>
      <c r="O43" s="278"/>
      <c r="P43" s="278"/>
      <c r="Q43" s="278"/>
      <c r="R43" s="278"/>
      <c r="S43" s="269"/>
      <c r="T43" s="270"/>
      <c r="U43" s="270"/>
      <c r="V43" s="271"/>
      <c r="W43" s="271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</row>
    <row r="44" spans="1:57" ht="14" customHeight="1" x14ac:dyDescent="0.2">
      <c r="A44" s="253"/>
      <c r="B44" s="253"/>
      <c r="C44" s="253"/>
      <c r="D44" s="253"/>
      <c r="E44" s="172"/>
      <c r="F44" s="281"/>
      <c r="G44" s="283"/>
      <c r="H44" s="282"/>
      <c r="I44" s="261" t="s">
        <v>94</v>
      </c>
      <c r="J44" s="262"/>
      <c r="K44" s="277"/>
      <c r="L44" s="263">
        <v>0</v>
      </c>
      <c r="M44" s="278"/>
      <c r="N44" s="278"/>
      <c r="O44" s="278"/>
      <c r="P44" s="278"/>
      <c r="Q44" s="278"/>
      <c r="R44" s="278"/>
      <c r="S44" s="269"/>
      <c r="T44" s="270"/>
      <c r="U44" s="270"/>
      <c r="V44" s="271"/>
      <c r="W44" s="271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</row>
    <row r="45" spans="1:57" ht="14" customHeight="1" x14ac:dyDescent="0.2">
      <c r="A45" s="253"/>
      <c r="B45" s="253"/>
      <c r="C45" s="253"/>
      <c r="D45" s="253"/>
      <c r="E45" s="172"/>
      <c r="F45" s="281"/>
      <c r="G45" s="283"/>
      <c r="H45" s="282"/>
      <c r="I45" s="261" t="s">
        <v>95</v>
      </c>
      <c r="J45" s="262"/>
      <c r="K45" s="277"/>
      <c r="L45" s="263">
        <v>0</v>
      </c>
      <c r="M45" s="278"/>
      <c r="N45" s="278"/>
      <c r="O45" s="278"/>
      <c r="P45" s="278"/>
      <c r="Q45" s="278"/>
      <c r="R45" s="278"/>
      <c r="S45" s="269"/>
      <c r="T45" s="270"/>
      <c r="U45" s="270"/>
      <c r="V45" s="271"/>
      <c r="W45" s="271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</row>
    <row r="46" spans="1:57" ht="14" customHeight="1" x14ac:dyDescent="0.15">
      <c r="A46" s="253"/>
      <c r="B46" s="253"/>
      <c r="C46" s="253"/>
      <c r="D46" s="253"/>
      <c r="E46" s="172"/>
      <c r="F46" s="187"/>
      <c r="G46" s="283"/>
      <c r="H46" s="286"/>
      <c r="I46" s="261" t="s">
        <v>96</v>
      </c>
      <c r="J46" s="262"/>
      <c r="K46" s="277"/>
      <c r="L46" s="263">
        <v>0</v>
      </c>
      <c r="M46" s="278"/>
      <c r="N46" s="278"/>
      <c r="O46" s="278"/>
      <c r="P46" s="278"/>
      <c r="Q46" s="278"/>
      <c r="R46" s="278"/>
      <c r="S46" s="269"/>
      <c r="T46" s="270"/>
      <c r="U46" s="270"/>
      <c r="V46" s="271"/>
      <c r="W46" s="271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</row>
    <row r="47" spans="1:57" ht="14" customHeight="1" x14ac:dyDescent="0.15">
      <c r="A47" s="253"/>
      <c r="B47" s="253"/>
      <c r="C47" s="253"/>
      <c r="D47" s="253"/>
      <c r="E47" s="172"/>
      <c r="F47" s="184"/>
      <c r="G47" s="283"/>
      <c r="H47" s="287"/>
      <c r="I47" s="261" t="s">
        <v>97</v>
      </c>
      <c r="J47" s="262"/>
      <c r="K47" s="277"/>
      <c r="L47" s="263">
        <v>0</v>
      </c>
      <c r="M47" s="278"/>
      <c r="N47" s="278"/>
      <c r="O47" s="278"/>
      <c r="P47" s="278"/>
      <c r="Q47" s="278"/>
      <c r="R47" s="278"/>
      <c r="S47" s="269"/>
      <c r="T47" s="270"/>
      <c r="U47" s="270"/>
      <c r="V47" s="271"/>
      <c r="W47" s="271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</row>
    <row r="48" spans="1:57" ht="14" customHeight="1" x14ac:dyDescent="0.15">
      <c r="A48" s="253"/>
      <c r="B48" s="253"/>
      <c r="C48" s="253"/>
      <c r="D48" s="253"/>
      <c r="E48" s="172"/>
      <c r="I48" s="261" t="s">
        <v>98</v>
      </c>
      <c r="J48" s="262"/>
      <c r="K48" s="277"/>
      <c r="L48" s="263">
        <v>0</v>
      </c>
      <c r="M48" s="278"/>
      <c r="N48" s="278"/>
      <c r="O48" s="278"/>
      <c r="P48" s="278"/>
      <c r="Q48" s="278"/>
      <c r="R48" s="278"/>
      <c r="S48" s="269"/>
      <c r="T48" s="270"/>
      <c r="U48" s="270"/>
      <c r="V48" s="271"/>
      <c r="W48" s="271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</row>
    <row r="49" spans="1:57" ht="14" customHeight="1" x14ac:dyDescent="0.15">
      <c r="A49" s="253"/>
      <c r="B49" s="253"/>
      <c r="C49" s="253"/>
      <c r="D49" s="253"/>
      <c r="E49" s="288"/>
      <c r="F49" s="289"/>
      <c r="G49" s="290"/>
      <c r="H49" s="290"/>
      <c r="I49" s="261" t="s">
        <v>99</v>
      </c>
      <c r="J49" s="262"/>
      <c r="K49" s="262"/>
      <c r="L49" s="263">
        <v>0</v>
      </c>
      <c r="M49" s="278"/>
      <c r="N49" s="278"/>
      <c r="O49" s="278"/>
      <c r="P49" s="278"/>
      <c r="Q49" s="278"/>
      <c r="R49" s="278"/>
      <c r="S49" s="269"/>
      <c r="T49" s="270"/>
      <c r="U49" s="270"/>
      <c r="V49" s="271"/>
      <c r="W49" s="271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</row>
    <row r="50" spans="1:57" ht="14" customHeight="1" x14ac:dyDescent="0.15">
      <c r="A50" s="253"/>
      <c r="B50" s="253"/>
      <c r="C50" s="253"/>
      <c r="D50" s="253"/>
      <c r="E50" s="291"/>
      <c r="F50" s="289"/>
      <c r="G50" s="290"/>
      <c r="H50" s="285"/>
      <c r="I50" s="261" t="s">
        <v>100</v>
      </c>
      <c r="J50" s="262"/>
      <c r="K50" s="262"/>
      <c r="L50" s="263">
        <v>0</v>
      </c>
      <c r="M50" s="278"/>
      <c r="N50" s="278"/>
      <c r="O50" s="278"/>
      <c r="P50" s="278"/>
      <c r="Q50" s="278"/>
      <c r="R50" s="278"/>
      <c r="S50" s="269"/>
      <c r="T50" s="270"/>
      <c r="U50" s="270"/>
      <c r="V50" s="271"/>
      <c r="W50" s="271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</row>
    <row r="51" spans="1:57" ht="14" customHeight="1" x14ac:dyDescent="0.15">
      <c r="A51" s="253"/>
      <c r="B51" s="253"/>
      <c r="C51" s="253"/>
      <c r="D51" s="253"/>
      <c r="E51" s="291"/>
      <c r="G51" s="290"/>
      <c r="H51" s="285"/>
      <c r="I51" s="261" t="s">
        <v>101</v>
      </c>
      <c r="J51" s="262"/>
      <c r="K51" s="262"/>
      <c r="L51" s="263">
        <v>0</v>
      </c>
      <c r="M51" s="278"/>
      <c r="N51" s="278"/>
      <c r="O51" s="278"/>
      <c r="P51" s="278"/>
      <c r="Q51" s="278"/>
      <c r="R51" s="278"/>
      <c r="S51" s="269"/>
      <c r="T51" s="270"/>
      <c r="U51" s="270"/>
      <c r="V51" s="271"/>
      <c r="W51" s="27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</row>
    <row r="52" spans="1:57" ht="14" customHeight="1" x14ac:dyDescent="0.15">
      <c r="A52" s="253"/>
      <c r="B52" s="253"/>
      <c r="C52" s="253"/>
      <c r="D52" s="253"/>
      <c r="E52" s="291"/>
      <c r="F52" s="288"/>
      <c r="G52" s="292"/>
      <c r="H52" s="293"/>
      <c r="I52" s="261" t="s">
        <v>102</v>
      </c>
      <c r="J52" s="262"/>
      <c r="K52" s="277"/>
      <c r="L52" s="263">
        <v>0</v>
      </c>
      <c r="M52" s="278"/>
      <c r="N52" s="278"/>
      <c r="O52" s="278"/>
      <c r="P52" s="278"/>
      <c r="Q52" s="278"/>
      <c r="R52" s="278"/>
      <c r="S52" s="269"/>
      <c r="T52" s="270"/>
      <c r="U52" s="270"/>
      <c r="V52" s="271"/>
      <c r="W52" s="271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</row>
    <row r="53" spans="1:57" ht="14" customHeight="1" x14ac:dyDescent="0.15">
      <c r="A53" s="253"/>
      <c r="B53" s="253"/>
      <c r="C53" s="253"/>
      <c r="D53" s="253"/>
      <c r="E53" s="291"/>
      <c r="F53" s="288"/>
      <c r="G53" s="292"/>
      <c r="H53" s="293"/>
      <c r="I53" s="261" t="s">
        <v>103</v>
      </c>
      <c r="J53" s="262"/>
      <c r="K53" s="277"/>
      <c r="L53" s="263">
        <v>0</v>
      </c>
      <c r="M53" s="278"/>
      <c r="N53" s="278"/>
      <c r="O53" s="278"/>
      <c r="P53" s="278"/>
      <c r="Q53" s="278"/>
      <c r="R53" s="278"/>
      <c r="S53" s="269"/>
      <c r="T53" s="270"/>
      <c r="U53" s="270"/>
      <c r="V53" s="271"/>
      <c r="W53" s="271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</row>
    <row r="54" spans="1:57" ht="14" customHeight="1" x14ac:dyDescent="0.15">
      <c r="A54" s="253"/>
      <c r="B54" s="253"/>
      <c r="C54" s="253"/>
      <c r="D54" s="253"/>
      <c r="E54" s="172"/>
      <c r="G54" s="290"/>
      <c r="H54" s="293"/>
      <c r="I54" s="261" t="s">
        <v>104</v>
      </c>
      <c r="J54" s="262"/>
      <c r="K54" s="277"/>
      <c r="L54" s="263">
        <v>0</v>
      </c>
      <c r="M54" s="278"/>
      <c r="N54" s="278"/>
      <c r="O54" s="278"/>
      <c r="P54" s="278"/>
      <c r="Q54" s="278"/>
      <c r="R54" s="278"/>
      <c r="S54" s="269"/>
      <c r="T54" s="270"/>
      <c r="U54" s="270"/>
      <c r="V54" s="271"/>
      <c r="W54" s="271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</row>
    <row r="55" spans="1:57" ht="14" customHeight="1" x14ac:dyDescent="0.15">
      <c r="A55" s="253"/>
      <c r="B55" s="253"/>
      <c r="C55" s="253"/>
      <c r="D55" s="253"/>
      <c r="E55" s="172"/>
      <c r="G55" s="290"/>
      <c r="H55" s="293"/>
      <c r="I55" s="261" t="s">
        <v>105</v>
      </c>
      <c r="J55" s="262"/>
      <c r="K55" s="277"/>
      <c r="L55" s="263">
        <v>0</v>
      </c>
      <c r="M55" s="278"/>
      <c r="N55" s="278"/>
      <c r="O55" s="278"/>
      <c r="P55" s="278"/>
      <c r="Q55" s="278"/>
      <c r="R55" s="278"/>
      <c r="S55" s="269"/>
      <c r="T55" s="270"/>
      <c r="U55" s="270"/>
      <c r="V55" s="271"/>
      <c r="W55" s="271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</row>
    <row r="56" spans="1:57" ht="14" customHeight="1" x14ac:dyDescent="0.15">
      <c r="A56" s="253"/>
      <c r="B56" s="253"/>
      <c r="C56" s="253"/>
      <c r="D56" s="253"/>
      <c r="E56" s="172"/>
      <c r="G56" s="290"/>
      <c r="H56" s="293"/>
      <c r="I56" s="261" t="s">
        <v>106</v>
      </c>
      <c r="J56" s="262"/>
      <c r="K56" s="277"/>
      <c r="L56" s="263">
        <v>0</v>
      </c>
      <c r="M56" s="264"/>
      <c r="N56" s="264"/>
      <c r="O56" s="264"/>
      <c r="P56" s="264"/>
      <c r="Q56" s="264"/>
      <c r="R56" s="264"/>
      <c r="S56" s="269"/>
      <c r="T56" s="270"/>
      <c r="U56" s="270"/>
      <c r="V56" s="271"/>
      <c r="W56" s="271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</row>
    <row r="57" spans="1:57" ht="14" customHeight="1" x14ac:dyDescent="0.15">
      <c r="A57" s="253"/>
      <c r="B57" s="253"/>
      <c r="C57" s="253"/>
      <c r="D57" s="253"/>
      <c r="E57" s="172"/>
      <c r="G57" s="290"/>
      <c r="H57" s="293"/>
      <c r="I57" s="261" t="s">
        <v>107</v>
      </c>
      <c r="J57" s="262"/>
      <c r="K57" s="262"/>
      <c r="L57" s="263">
        <v>0</v>
      </c>
      <c r="M57" s="264"/>
      <c r="N57" s="264"/>
      <c r="O57" s="264"/>
      <c r="P57" s="264"/>
      <c r="Q57" s="264"/>
      <c r="R57" s="264"/>
      <c r="S57" s="269"/>
      <c r="T57" s="270"/>
      <c r="U57" s="270"/>
      <c r="V57" s="271"/>
      <c r="W57" s="271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</row>
    <row r="58" spans="1:57" ht="14" customHeight="1" x14ac:dyDescent="0.15">
      <c r="A58" s="253"/>
      <c r="B58" s="253"/>
      <c r="C58" s="253"/>
      <c r="D58" s="253"/>
      <c r="E58" s="172"/>
      <c r="G58" s="290"/>
      <c r="H58" s="293"/>
      <c r="I58" s="261" t="s">
        <v>108</v>
      </c>
      <c r="J58" s="262"/>
      <c r="K58" s="262"/>
      <c r="L58" s="263">
        <v>0</v>
      </c>
      <c r="M58" s="264"/>
      <c r="N58" s="264"/>
      <c r="O58" s="264"/>
      <c r="P58" s="264"/>
      <c r="Q58" s="264"/>
      <c r="R58" s="264"/>
      <c r="S58" s="269"/>
      <c r="T58" s="270"/>
      <c r="U58" s="270"/>
      <c r="V58" s="271"/>
      <c r="W58" s="271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</row>
    <row r="59" spans="1:57" ht="14" customHeight="1" x14ac:dyDescent="0.15">
      <c r="A59" s="253"/>
      <c r="B59" s="253"/>
      <c r="C59" s="253"/>
      <c r="D59" s="253"/>
      <c r="E59" s="291"/>
      <c r="F59" s="288"/>
      <c r="G59" s="290"/>
      <c r="H59" s="293"/>
      <c r="I59" s="261" t="s">
        <v>109</v>
      </c>
      <c r="J59" s="262"/>
      <c r="K59" s="277"/>
      <c r="L59" s="263">
        <v>0</v>
      </c>
      <c r="M59" s="294"/>
      <c r="N59" s="294"/>
      <c r="O59" s="294"/>
      <c r="P59" s="294"/>
      <c r="Q59" s="294"/>
      <c r="R59" s="294"/>
      <c r="S59" s="269"/>
      <c r="T59" s="270"/>
      <c r="U59" s="270"/>
      <c r="V59" s="271"/>
      <c r="W59" s="271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</row>
    <row r="60" spans="1:57" ht="14" customHeight="1" x14ac:dyDescent="0.15">
      <c r="A60" s="253"/>
      <c r="B60" s="253"/>
      <c r="C60" s="253"/>
      <c r="D60" s="253"/>
      <c r="E60" s="172"/>
      <c r="G60" s="290"/>
      <c r="H60" s="293"/>
      <c r="I60" s="261" t="s">
        <v>110</v>
      </c>
      <c r="J60" s="262"/>
      <c r="K60" s="277"/>
      <c r="L60" s="263">
        <v>0</v>
      </c>
      <c r="M60" s="294"/>
      <c r="N60" s="294"/>
      <c r="O60" s="294"/>
      <c r="P60" s="294"/>
      <c r="Q60" s="294"/>
      <c r="R60" s="294"/>
      <c r="S60" s="269"/>
      <c r="T60" s="270"/>
      <c r="U60" s="270"/>
      <c r="V60" s="271"/>
      <c r="W60" s="271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</row>
    <row r="61" spans="1:57" ht="14" customHeight="1" x14ac:dyDescent="0.15">
      <c r="A61" s="253"/>
      <c r="B61" s="253"/>
      <c r="C61" s="253"/>
      <c r="D61" s="253"/>
      <c r="E61" s="172"/>
      <c r="G61" s="290"/>
      <c r="H61" s="293"/>
      <c r="I61" s="261" t="s">
        <v>111</v>
      </c>
      <c r="J61" s="262"/>
      <c r="K61" s="277"/>
      <c r="L61" s="263">
        <v>0</v>
      </c>
      <c r="M61" s="294"/>
      <c r="N61" s="294"/>
      <c r="O61" s="294"/>
      <c r="P61" s="294"/>
      <c r="Q61" s="294"/>
      <c r="R61" s="294"/>
      <c r="S61" s="269"/>
      <c r="T61" s="270"/>
      <c r="U61" s="270"/>
      <c r="V61" s="271"/>
      <c r="W61" s="27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</row>
    <row r="62" spans="1:57" ht="14" customHeight="1" x14ac:dyDescent="0.15">
      <c r="A62" s="253"/>
      <c r="B62" s="253"/>
      <c r="C62" s="253"/>
      <c r="D62" s="253"/>
      <c r="E62" s="172"/>
      <c r="G62" s="290"/>
      <c r="H62" s="293"/>
      <c r="I62" s="261" t="s">
        <v>112</v>
      </c>
      <c r="J62" s="262"/>
      <c r="K62" s="277"/>
      <c r="L62" s="263">
        <v>0</v>
      </c>
      <c r="M62" s="294"/>
      <c r="N62" s="294"/>
      <c r="O62" s="294"/>
      <c r="P62" s="294"/>
      <c r="Q62" s="294"/>
      <c r="R62" s="294"/>
      <c r="S62" s="269"/>
      <c r="T62" s="270"/>
      <c r="U62" s="270"/>
      <c r="V62" s="271"/>
      <c r="W62" s="271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</row>
    <row r="63" spans="1:57" ht="14" customHeight="1" x14ac:dyDescent="0.15">
      <c r="A63" s="253"/>
      <c r="B63" s="253"/>
      <c r="C63" s="253"/>
      <c r="D63" s="253"/>
      <c r="E63" s="172"/>
      <c r="G63" s="290"/>
      <c r="H63" s="293"/>
      <c r="I63" s="261" t="s">
        <v>113</v>
      </c>
      <c r="J63" s="262"/>
      <c r="K63" s="277"/>
      <c r="L63" s="263">
        <v>0</v>
      </c>
      <c r="M63" s="294"/>
      <c r="N63" s="294"/>
      <c r="O63" s="294"/>
      <c r="P63" s="294"/>
      <c r="Q63" s="294"/>
      <c r="R63" s="294"/>
      <c r="S63" s="269"/>
      <c r="T63" s="270"/>
      <c r="U63" s="270"/>
      <c r="V63" s="271"/>
      <c r="W63" s="271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</row>
    <row r="64" spans="1:57" ht="14" customHeight="1" x14ac:dyDescent="0.15">
      <c r="A64" s="253"/>
      <c r="B64" s="253"/>
      <c r="C64" s="253"/>
      <c r="D64" s="253"/>
      <c r="E64" s="172"/>
      <c r="G64" s="290"/>
      <c r="H64" s="293"/>
      <c r="I64" s="261" t="s">
        <v>114</v>
      </c>
      <c r="J64" s="262"/>
      <c r="K64" s="262"/>
      <c r="L64" s="263">
        <v>0</v>
      </c>
      <c r="M64" s="264"/>
      <c r="N64" s="264"/>
      <c r="O64" s="264"/>
      <c r="P64" s="264"/>
      <c r="Q64" s="264"/>
      <c r="R64" s="264"/>
      <c r="S64" s="269"/>
      <c r="T64" s="270"/>
      <c r="U64" s="270"/>
      <c r="V64" s="271"/>
      <c r="W64" s="271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</row>
    <row r="65" spans="1:57" ht="14" customHeight="1" x14ac:dyDescent="0.15">
      <c r="A65" s="253"/>
      <c r="B65" s="253"/>
      <c r="C65" s="253"/>
      <c r="D65" s="253"/>
      <c r="E65" s="172"/>
      <c r="G65" s="290"/>
      <c r="H65" s="293"/>
      <c r="I65" s="261" t="s">
        <v>115</v>
      </c>
      <c r="J65" s="262"/>
      <c r="K65" s="262"/>
      <c r="L65" s="263">
        <v>0</v>
      </c>
      <c r="M65" s="264"/>
      <c r="N65" s="264"/>
      <c r="O65" s="264"/>
      <c r="P65" s="264"/>
      <c r="Q65" s="264"/>
      <c r="R65" s="264"/>
      <c r="S65" s="269"/>
      <c r="T65" s="270"/>
      <c r="U65" s="270"/>
      <c r="V65" s="271"/>
      <c r="W65" s="271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</row>
    <row r="66" spans="1:57" ht="14" customHeight="1" x14ac:dyDescent="0.15">
      <c r="A66" s="253">
        <v>1</v>
      </c>
      <c r="B66" s="253"/>
      <c r="C66" s="253"/>
      <c r="D66" s="253"/>
      <c r="E66" s="172"/>
      <c r="G66" s="290"/>
      <c r="H66" s="293"/>
      <c r="I66" s="261" t="s">
        <v>116</v>
      </c>
      <c r="J66" s="262"/>
      <c r="K66" s="262"/>
      <c r="L66" s="263">
        <v>0</v>
      </c>
      <c r="M66" s="264"/>
      <c r="N66" s="264"/>
      <c r="O66" s="264"/>
      <c r="P66" s="264"/>
      <c r="Q66" s="264"/>
      <c r="R66" s="264"/>
      <c r="S66" s="269"/>
      <c r="T66" s="270"/>
      <c r="U66" s="270"/>
      <c r="V66" s="271"/>
      <c r="W66" s="271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</row>
    <row r="67" spans="1:57" ht="14" customHeight="1" x14ac:dyDescent="0.15">
      <c r="A67" s="253">
        <v>1</v>
      </c>
      <c r="B67" s="253"/>
      <c r="C67" s="253"/>
      <c r="D67" s="253"/>
      <c r="E67" s="172"/>
      <c r="G67" s="290"/>
      <c r="H67" s="293"/>
      <c r="I67" s="261" t="s">
        <v>117</v>
      </c>
      <c r="J67" s="262"/>
      <c r="K67" s="262"/>
      <c r="L67" s="263">
        <v>0</v>
      </c>
      <c r="M67" s="264"/>
      <c r="N67" s="264"/>
      <c r="O67" s="264"/>
      <c r="P67" s="264"/>
      <c r="Q67" s="264"/>
      <c r="R67" s="264"/>
      <c r="S67" s="269"/>
      <c r="T67" s="270"/>
      <c r="U67" s="270"/>
      <c r="V67" s="271"/>
      <c r="W67" s="271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</row>
    <row r="68" spans="1:57" ht="14" customHeight="1" x14ac:dyDescent="0.15">
      <c r="A68" s="253">
        <v>1</v>
      </c>
      <c r="B68" s="253"/>
      <c r="C68" s="253"/>
      <c r="D68" s="253"/>
      <c r="E68" s="172"/>
      <c r="G68" s="290"/>
      <c r="H68" s="293"/>
      <c r="I68" s="261" t="s">
        <v>118</v>
      </c>
      <c r="J68" s="262"/>
      <c r="K68" s="262"/>
      <c r="L68" s="263">
        <v>0</v>
      </c>
      <c r="M68" s="264"/>
      <c r="N68" s="264"/>
      <c r="O68" s="264"/>
      <c r="P68" s="264"/>
      <c r="Q68" s="264"/>
      <c r="R68" s="264"/>
      <c r="S68" s="269"/>
      <c r="T68" s="270"/>
      <c r="U68" s="270"/>
      <c r="V68" s="271"/>
      <c r="W68" s="271"/>
      <c r="X68" s="295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</row>
    <row r="69" spans="1:57" ht="14" customHeight="1" x14ac:dyDescent="0.15">
      <c r="A69" s="296"/>
      <c r="B69" s="253"/>
      <c r="C69" s="253"/>
      <c r="D69" s="253"/>
      <c r="E69" s="172"/>
      <c r="G69" s="290"/>
      <c r="H69" s="293"/>
      <c r="I69" s="261" t="s">
        <v>119</v>
      </c>
      <c r="J69" s="262"/>
      <c r="K69" s="262"/>
      <c r="L69" s="263">
        <v>0</v>
      </c>
      <c r="M69" s="264"/>
      <c r="N69" s="264"/>
      <c r="O69" s="264"/>
      <c r="P69" s="264"/>
      <c r="Q69" s="264"/>
      <c r="R69" s="264"/>
      <c r="S69" s="269"/>
      <c r="T69" s="270"/>
      <c r="U69" s="270"/>
      <c r="V69" s="271"/>
      <c r="W69" s="271"/>
      <c r="X69" s="295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</row>
    <row r="70" spans="1:57" ht="14" customHeight="1" x14ac:dyDescent="0.15">
      <c r="A70" s="296"/>
      <c r="B70" s="253"/>
      <c r="C70" s="253"/>
      <c r="D70" s="253"/>
      <c r="E70" s="172"/>
      <c r="G70" s="290"/>
      <c r="H70" s="293"/>
      <c r="I70" s="261" t="s">
        <v>120</v>
      </c>
      <c r="J70" s="407"/>
      <c r="K70" s="408"/>
      <c r="L70" s="263">
        <v>0</v>
      </c>
      <c r="M70" s="264"/>
      <c r="N70" s="264"/>
      <c r="O70" s="264"/>
      <c r="P70" s="264"/>
      <c r="Q70" s="264"/>
      <c r="R70" s="264"/>
      <c r="S70" s="269"/>
      <c r="T70" s="270"/>
      <c r="U70" s="270"/>
      <c r="V70" s="271"/>
      <c r="W70" s="271"/>
      <c r="X70" s="297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</row>
    <row r="71" spans="1:57" ht="14" customHeight="1" x14ac:dyDescent="0.15">
      <c r="A71" s="296"/>
      <c r="B71" s="253"/>
      <c r="C71" s="253"/>
      <c r="D71" s="253"/>
      <c r="E71" s="172"/>
      <c r="G71" s="290"/>
      <c r="H71" s="293"/>
      <c r="I71" s="261" t="s">
        <v>121</v>
      </c>
      <c r="J71" s="262"/>
      <c r="K71" s="262"/>
      <c r="L71" s="263">
        <v>0</v>
      </c>
      <c r="M71" s="264"/>
      <c r="N71" s="264"/>
      <c r="O71" s="264"/>
      <c r="P71" s="264"/>
      <c r="Q71" s="264"/>
      <c r="R71" s="264"/>
      <c r="S71" s="269"/>
      <c r="T71" s="270"/>
      <c r="U71" s="270"/>
      <c r="V71" s="271"/>
      <c r="W71" s="271"/>
      <c r="X71" s="297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</row>
    <row r="72" spans="1:57" ht="14" customHeight="1" x14ac:dyDescent="0.15">
      <c r="A72" s="296"/>
      <c r="B72" s="253"/>
      <c r="C72" s="253"/>
      <c r="D72" s="253"/>
      <c r="E72" s="172"/>
      <c r="G72" s="290"/>
      <c r="H72" s="293"/>
      <c r="I72" s="261" t="s">
        <v>122</v>
      </c>
      <c r="J72" s="262"/>
      <c r="K72" s="262"/>
      <c r="L72" s="263">
        <v>0</v>
      </c>
      <c r="M72" s="264"/>
      <c r="N72" s="264"/>
      <c r="O72" s="264"/>
      <c r="P72" s="264"/>
      <c r="Q72" s="264"/>
      <c r="R72" s="264"/>
      <c r="S72" s="269"/>
      <c r="T72" s="270"/>
      <c r="U72" s="270"/>
      <c r="V72" s="271"/>
      <c r="W72" s="271"/>
      <c r="X72" s="297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</row>
    <row r="73" spans="1:57" ht="14" customHeight="1" x14ac:dyDescent="0.15">
      <c r="A73" s="296"/>
      <c r="B73" s="253"/>
      <c r="C73" s="253"/>
      <c r="D73" s="253"/>
      <c r="E73" s="172"/>
      <c r="G73" s="290"/>
      <c r="H73" s="293"/>
      <c r="I73" s="261" t="s">
        <v>123</v>
      </c>
      <c r="J73" s="262"/>
      <c r="K73" s="262"/>
      <c r="L73" s="263">
        <v>0</v>
      </c>
      <c r="M73" s="264"/>
      <c r="N73" s="264"/>
      <c r="O73" s="264"/>
      <c r="P73" s="264"/>
      <c r="Q73" s="264"/>
      <c r="R73" s="264"/>
      <c r="S73" s="269"/>
      <c r="T73" s="270"/>
      <c r="U73" s="270"/>
      <c r="V73" s="271"/>
      <c r="W73" s="271"/>
      <c r="X73" s="297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</row>
    <row r="74" spans="1:57" ht="14" customHeight="1" x14ac:dyDescent="0.15">
      <c r="A74" s="296"/>
      <c r="B74" s="253"/>
      <c r="C74" s="253"/>
      <c r="D74" s="253"/>
      <c r="E74" s="172"/>
      <c r="G74" s="290"/>
      <c r="H74" s="293"/>
      <c r="I74" s="261" t="s">
        <v>124</v>
      </c>
      <c r="J74" s="262"/>
      <c r="K74" s="262"/>
      <c r="L74" s="263">
        <v>0</v>
      </c>
      <c r="M74" s="264"/>
      <c r="N74" s="264"/>
      <c r="O74" s="264"/>
      <c r="P74" s="264"/>
      <c r="Q74" s="264"/>
      <c r="R74" s="264"/>
      <c r="S74" s="269"/>
      <c r="T74" s="270"/>
      <c r="U74" s="270"/>
      <c r="V74" s="271"/>
      <c r="W74" s="271"/>
      <c r="X74" s="295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</row>
    <row r="75" spans="1:57" ht="14" customHeight="1" x14ac:dyDescent="0.15">
      <c r="A75" s="296"/>
      <c r="B75" s="253"/>
      <c r="C75" s="253"/>
      <c r="D75" s="253"/>
      <c r="E75" s="172"/>
      <c r="G75" s="290"/>
      <c r="H75" s="293"/>
      <c r="I75" s="261" t="s">
        <v>125</v>
      </c>
      <c r="J75" s="407"/>
      <c r="K75" s="408"/>
      <c r="L75" s="263">
        <v>0</v>
      </c>
      <c r="M75" s="264"/>
      <c r="N75" s="264"/>
      <c r="O75" s="264"/>
      <c r="P75" s="264"/>
      <c r="Q75" s="264"/>
      <c r="R75" s="264"/>
      <c r="S75" s="269"/>
      <c r="T75" s="270"/>
      <c r="U75" s="270"/>
      <c r="V75" s="271"/>
      <c r="W75" s="271"/>
      <c r="X75" s="29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</row>
    <row r="76" spans="1:57" ht="14" customHeight="1" x14ac:dyDescent="0.15">
      <c r="A76" s="296"/>
      <c r="B76" s="253"/>
      <c r="C76" s="253"/>
      <c r="D76" s="253"/>
      <c r="E76" s="172"/>
      <c r="G76" s="290"/>
      <c r="H76" s="293"/>
      <c r="I76" s="261" t="s">
        <v>126</v>
      </c>
      <c r="J76" s="262"/>
      <c r="K76" s="262"/>
      <c r="L76" s="263">
        <v>0</v>
      </c>
      <c r="M76" s="264"/>
      <c r="N76" s="264"/>
      <c r="O76" s="264"/>
      <c r="P76" s="264"/>
      <c r="Q76" s="264"/>
      <c r="R76" s="264"/>
      <c r="S76" s="269"/>
      <c r="T76" s="270"/>
      <c r="U76" s="270"/>
      <c r="V76" s="271"/>
      <c r="W76" s="271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</row>
    <row r="77" spans="1:57" ht="14" customHeight="1" x14ac:dyDescent="0.15">
      <c r="A77" s="296"/>
      <c r="B77" s="253"/>
      <c r="C77" s="253"/>
      <c r="D77" s="253"/>
      <c r="E77" s="172"/>
      <c r="G77" s="290"/>
      <c r="H77" s="293"/>
      <c r="I77" s="261" t="s">
        <v>127</v>
      </c>
      <c r="J77" s="407"/>
      <c r="K77" s="408"/>
      <c r="L77" s="263">
        <v>0</v>
      </c>
      <c r="M77" s="264"/>
      <c r="N77" s="264"/>
      <c r="O77" s="264"/>
      <c r="P77" s="264"/>
      <c r="Q77" s="264"/>
      <c r="R77" s="264"/>
      <c r="S77" s="269"/>
      <c r="T77" s="270"/>
      <c r="U77" s="270"/>
      <c r="V77" s="271"/>
      <c r="W77" s="271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</row>
    <row r="78" spans="1:57" ht="14" customHeight="1" x14ac:dyDescent="0.15">
      <c r="A78" s="296"/>
      <c r="B78" s="253"/>
      <c r="C78" s="253"/>
      <c r="D78" s="253"/>
      <c r="E78" s="172"/>
      <c r="G78" s="290"/>
      <c r="H78" s="293"/>
      <c r="I78" s="261" t="s">
        <v>128</v>
      </c>
      <c r="J78" s="262"/>
      <c r="K78" s="262"/>
      <c r="L78" s="263">
        <v>0</v>
      </c>
      <c r="M78" s="264"/>
      <c r="N78" s="264"/>
      <c r="O78" s="264"/>
      <c r="P78" s="264"/>
      <c r="Q78" s="264"/>
      <c r="R78" s="264"/>
      <c r="S78" s="269"/>
      <c r="T78" s="270"/>
      <c r="U78" s="270"/>
      <c r="V78" s="271"/>
      <c r="W78" s="271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</row>
    <row r="79" spans="1:57" ht="14" customHeight="1" x14ac:dyDescent="0.15">
      <c r="A79" s="296"/>
      <c r="B79" s="253"/>
      <c r="C79" s="253"/>
      <c r="D79" s="253"/>
      <c r="E79" s="172"/>
      <c r="G79" s="290"/>
      <c r="H79" s="293"/>
      <c r="I79" s="261" t="s">
        <v>129</v>
      </c>
      <c r="J79" s="262"/>
      <c r="K79" s="262"/>
      <c r="L79" s="263">
        <v>0</v>
      </c>
      <c r="M79" s="264"/>
      <c r="N79" s="264"/>
      <c r="O79" s="264"/>
      <c r="P79" s="264"/>
      <c r="Q79" s="264"/>
      <c r="R79" s="264"/>
      <c r="S79" s="269"/>
      <c r="T79" s="270"/>
      <c r="U79" s="270"/>
      <c r="V79" s="271"/>
      <c r="W79" s="271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</row>
    <row r="80" spans="1:57" ht="14" customHeight="1" x14ac:dyDescent="0.15">
      <c r="A80" s="296"/>
      <c r="B80" s="253"/>
      <c r="C80" s="253"/>
      <c r="D80" s="253"/>
      <c r="E80" s="172"/>
      <c r="G80" s="290"/>
      <c r="H80" s="293"/>
      <c r="I80" s="261" t="s">
        <v>130</v>
      </c>
      <c r="J80" s="262"/>
      <c r="K80" s="262"/>
      <c r="L80" s="263">
        <v>0</v>
      </c>
      <c r="M80" s="264"/>
      <c r="N80" s="264"/>
      <c r="O80" s="264"/>
      <c r="P80" s="264"/>
      <c r="Q80" s="264"/>
      <c r="R80" s="264"/>
      <c r="S80" s="269"/>
      <c r="T80" s="270"/>
      <c r="U80" s="270"/>
      <c r="V80" s="271"/>
      <c r="W80" s="271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</row>
    <row r="81" spans="1:57" ht="14" customHeight="1" x14ac:dyDescent="0.15">
      <c r="A81" s="296"/>
      <c r="B81" s="253"/>
      <c r="C81" s="253"/>
      <c r="D81" s="253"/>
      <c r="E81" s="172"/>
      <c r="G81" s="290"/>
      <c r="H81" s="293"/>
      <c r="I81" s="261" t="s">
        <v>131</v>
      </c>
      <c r="J81" s="403"/>
      <c r="K81" s="404"/>
      <c r="L81" s="263">
        <v>0</v>
      </c>
      <c r="M81" s="264"/>
      <c r="N81" s="264"/>
      <c r="O81" s="264"/>
      <c r="P81" s="264"/>
      <c r="Q81" s="264"/>
      <c r="R81" s="264"/>
      <c r="S81" s="269"/>
      <c r="T81" s="270"/>
      <c r="U81" s="270"/>
      <c r="V81" s="271"/>
      <c r="W81" s="27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</row>
    <row r="82" spans="1:57" ht="14" customHeight="1" x14ac:dyDescent="0.15">
      <c r="A82" s="296"/>
      <c r="B82" s="253"/>
      <c r="C82" s="253"/>
      <c r="D82" s="253"/>
      <c r="E82" s="172"/>
      <c r="G82" s="290"/>
      <c r="H82" s="293"/>
      <c r="I82" s="261" t="s">
        <v>132</v>
      </c>
      <c r="J82" s="403"/>
      <c r="K82" s="404"/>
      <c r="L82" s="263">
        <v>0</v>
      </c>
      <c r="M82" s="264"/>
      <c r="N82" s="264"/>
      <c r="O82" s="264"/>
      <c r="P82" s="264"/>
      <c r="Q82" s="264"/>
      <c r="R82" s="264"/>
      <c r="S82" s="269"/>
      <c r="T82" s="270"/>
      <c r="U82" s="270"/>
      <c r="V82" s="271"/>
      <c r="W82" s="271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</row>
    <row r="83" spans="1:57" ht="14" customHeight="1" x14ac:dyDescent="0.15">
      <c r="A83" s="296"/>
      <c r="B83" s="253"/>
      <c r="C83" s="253"/>
      <c r="D83" s="253"/>
      <c r="E83" s="172"/>
      <c r="G83" s="290"/>
      <c r="H83" s="293"/>
      <c r="I83" s="261" t="s">
        <v>133</v>
      </c>
      <c r="J83" s="403"/>
      <c r="K83" s="404"/>
      <c r="L83" s="263">
        <v>0</v>
      </c>
      <c r="M83" s="264"/>
      <c r="N83" s="264"/>
      <c r="O83" s="264"/>
      <c r="P83" s="264"/>
      <c r="Q83" s="264"/>
      <c r="R83" s="264"/>
      <c r="S83" s="269"/>
      <c r="T83" s="270"/>
      <c r="U83" s="270"/>
      <c r="V83" s="271"/>
      <c r="W83" s="271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</row>
    <row r="84" spans="1:57" ht="14" customHeight="1" x14ac:dyDescent="0.15">
      <c r="A84" s="296"/>
      <c r="B84" s="253"/>
      <c r="C84" s="253"/>
      <c r="D84" s="253"/>
      <c r="E84" s="172"/>
      <c r="G84" s="290"/>
      <c r="H84" s="293"/>
      <c r="I84" s="261" t="s">
        <v>134</v>
      </c>
      <c r="J84" s="403"/>
      <c r="K84" s="404"/>
      <c r="L84" s="263">
        <v>0</v>
      </c>
      <c r="M84" s="264"/>
      <c r="N84" s="264"/>
      <c r="O84" s="264"/>
      <c r="P84" s="264"/>
      <c r="Q84" s="264"/>
      <c r="R84" s="264"/>
      <c r="S84" s="269"/>
      <c r="T84" s="270"/>
      <c r="U84" s="270"/>
      <c r="V84" s="271"/>
      <c r="W84" s="271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</row>
    <row r="85" spans="1:57" ht="14" customHeight="1" x14ac:dyDescent="0.15">
      <c r="A85" s="296"/>
      <c r="B85" s="253"/>
      <c r="C85" s="253"/>
      <c r="D85" s="253"/>
      <c r="E85" s="172"/>
      <c r="G85" s="290"/>
      <c r="H85" s="293"/>
      <c r="I85" s="261" t="s">
        <v>135</v>
      </c>
      <c r="J85" s="403"/>
      <c r="K85" s="404"/>
      <c r="L85" s="263">
        <v>0</v>
      </c>
      <c r="M85" s="264"/>
      <c r="N85" s="264"/>
      <c r="O85" s="264"/>
      <c r="P85" s="264"/>
      <c r="Q85" s="264"/>
      <c r="R85" s="264"/>
      <c r="S85" s="269"/>
      <c r="T85" s="270"/>
      <c r="U85" s="270"/>
      <c r="V85" s="271"/>
      <c r="W85" s="271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</row>
    <row r="86" spans="1:57" ht="14" customHeight="1" x14ac:dyDescent="0.15">
      <c r="A86" s="296"/>
      <c r="B86" s="253"/>
      <c r="C86" s="253"/>
      <c r="D86" s="253"/>
      <c r="E86" s="172"/>
      <c r="G86" s="290"/>
      <c r="H86" s="293"/>
      <c r="I86" s="261" t="s">
        <v>136</v>
      </c>
      <c r="J86" s="403"/>
      <c r="K86" s="404"/>
      <c r="L86" s="263">
        <v>0</v>
      </c>
      <c r="M86" s="264"/>
      <c r="N86" s="264"/>
      <c r="O86" s="264"/>
      <c r="P86" s="264"/>
      <c r="Q86" s="264"/>
      <c r="R86" s="264"/>
      <c r="S86" s="269"/>
      <c r="T86" s="270"/>
      <c r="U86" s="270"/>
      <c r="V86" s="271"/>
      <c r="W86" s="271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</row>
    <row r="87" spans="1:57" ht="14" customHeight="1" x14ac:dyDescent="0.15">
      <c r="A87" s="296"/>
      <c r="B87" s="253"/>
      <c r="C87" s="253"/>
      <c r="D87" s="253"/>
      <c r="E87" s="172"/>
      <c r="G87" s="290"/>
      <c r="H87" s="293"/>
      <c r="I87" s="261" t="s">
        <v>137</v>
      </c>
      <c r="J87" s="403"/>
      <c r="K87" s="404"/>
      <c r="L87" s="263">
        <v>0</v>
      </c>
      <c r="M87" s="264"/>
      <c r="N87" s="264"/>
      <c r="O87" s="264"/>
      <c r="P87" s="264"/>
      <c r="Q87" s="264"/>
      <c r="R87" s="264"/>
      <c r="S87" s="269"/>
      <c r="T87" s="270"/>
      <c r="U87" s="270"/>
      <c r="V87" s="271"/>
      <c r="W87" s="271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</row>
    <row r="88" spans="1:57" ht="14" customHeight="1" x14ac:dyDescent="0.15">
      <c r="B88" s="253"/>
      <c r="C88" s="253"/>
      <c r="D88" s="253"/>
      <c r="E88" s="172"/>
      <c r="G88" s="290"/>
      <c r="H88" s="293"/>
      <c r="I88" s="261" t="s">
        <v>138</v>
      </c>
      <c r="J88" s="403"/>
      <c r="K88" s="404"/>
      <c r="L88" s="263">
        <v>0</v>
      </c>
      <c r="M88" s="264"/>
      <c r="N88" s="264"/>
      <c r="O88" s="264"/>
      <c r="P88" s="264"/>
      <c r="Q88" s="264"/>
      <c r="R88" s="264"/>
      <c r="S88" s="269"/>
      <c r="T88" s="270"/>
      <c r="U88" s="270"/>
      <c r="V88" s="271"/>
      <c r="W88" s="271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</row>
    <row r="89" spans="1:57" ht="14" customHeight="1" x14ac:dyDescent="0.15">
      <c r="B89" s="253"/>
      <c r="C89" s="253"/>
      <c r="D89" s="253"/>
      <c r="E89" s="172"/>
      <c r="G89" s="290"/>
      <c r="H89" s="293"/>
      <c r="I89" s="261" t="s">
        <v>139</v>
      </c>
      <c r="J89" s="403"/>
      <c r="K89" s="404"/>
      <c r="L89" s="263">
        <v>0</v>
      </c>
      <c r="M89" s="264"/>
      <c r="N89" s="264"/>
      <c r="O89" s="264"/>
      <c r="P89" s="264"/>
      <c r="Q89" s="264"/>
      <c r="R89" s="264"/>
      <c r="S89" s="269"/>
      <c r="T89" s="270"/>
      <c r="U89" s="270"/>
      <c r="V89" s="271"/>
      <c r="W89" s="271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</row>
    <row r="90" spans="1:57" ht="14" customHeight="1" x14ac:dyDescent="0.15">
      <c r="B90" s="253"/>
      <c r="C90" s="253"/>
      <c r="D90" s="253"/>
      <c r="E90" s="172"/>
      <c r="G90" s="290"/>
      <c r="H90" s="293"/>
      <c r="I90" s="261" t="s">
        <v>140</v>
      </c>
      <c r="J90" s="403"/>
      <c r="K90" s="404"/>
      <c r="L90" s="263">
        <v>0</v>
      </c>
      <c r="M90" s="264"/>
      <c r="N90" s="264"/>
      <c r="O90" s="264"/>
      <c r="P90" s="264"/>
      <c r="Q90" s="264"/>
      <c r="R90" s="264"/>
      <c r="S90" s="269"/>
      <c r="T90" s="270"/>
      <c r="U90" s="270"/>
      <c r="V90" s="271"/>
      <c r="W90" s="271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</row>
    <row r="91" spans="1:57" ht="14" customHeight="1" x14ac:dyDescent="0.15">
      <c r="B91" s="253"/>
      <c r="C91" s="253"/>
      <c r="D91" s="253"/>
      <c r="E91" s="172"/>
      <c r="G91" s="290"/>
      <c r="H91" s="293"/>
      <c r="I91" s="261" t="s">
        <v>141</v>
      </c>
      <c r="J91" s="403"/>
      <c r="K91" s="404"/>
      <c r="L91" s="263">
        <v>0</v>
      </c>
      <c r="M91" s="264"/>
      <c r="N91" s="264"/>
      <c r="O91" s="264"/>
      <c r="P91" s="264"/>
      <c r="Q91" s="264"/>
      <c r="R91" s="264"/>
      <c r="S91" s="269"/>
      <c r="T91" s="270"/>
      <c r="U91" s="270"/>
      <c r="V91" s="271"/>
      <c r="W91" s="27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</row>
    <row r="92" spans="1:57" ht="14" customHeight="1" x14ac:dyDescent="0.15">
      <c r="B92" s="253"/>
      <c r="C92" s="253"/>
      <c r="D92" s="253"/>
      <c r="E92" s="172"/>
      <c r="G92" s="290"/>
      <c r="H92" s="293"/>
      <c r="I92" s="261" t="s">
        <v>142</v>
      </c>
      <c r="J92" s="409"/>
      <c r="K92" s="410"/>
      <c r="L92" s="263">
        <v>0</v>
      </c>
      <c r="M92" s="264"/>
      <c r="N92" s="264"/>
      <c r="O92" s="264"/>
      <c r="P92" s="264"/>
      <c r="Q92" s="264"/>
      <c r="R92" s="264"/>
      <c r="S92" s="269"/>
      <c r="T92" s="270"/>
      <c r="U92" s="270"/>
      <c r="V92" s="271"/>
      <c r="W92" s="271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</row>
    <row r="93" spans="1:57" ht="14" customHeight="1" x14ac:dyDescent="0.15">
      <c r="B93" s="253"/>
      <c r="C93" s="253"/>
      <c r="D93" s="253"/>
      <c r="E93" s="172"/>
      <c r="G93" s="290"/>
      <c r="H93" s="293"/>
      <c r="I93" s="261" t="s">
        <v>143</v>
      </c>
      <c r="J93" s="403"/>
      <c r="K93" s="404"/>
      <c r="L93" s="263">
        <v>0</v>
      </c>
      <c r="M93" s="264"/>
      <c r="N93" s="264"/>
      <c r="O93" s="264"/>
      <c r="P93" s="264"/>
      <c r="Q93" s="264"/>
      <c r="R93" s="264"/>
      <c r="S93" s="269"/>
      <c r="T93" s="270"/>
      <c r="U93" s="270"/>
      <c r="V93" s="271"/>
      <c r="W93" s="271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</row>
    <row r="94" spans="1:57" ht="14" customHeight="1" x14ac:dyDescent="0.15">
      <c r="B94" s="253"/>
      <c r="C94" s="253"/>
      <c r="D94" s="253"/>
      <c r="E94" s="172"/>
      <c r="G94" s="290"/>
      <c r="H94" s="293"/>
      <c r="I94" s="261" t="s">
        <v>144</v>
      </c>
      <c r="J94" s="403"/>
      <c r="K94" s="404"/>
      <c r="L94" s="263">
        <v>0</v>
      </c>
      <c r="M94" s="264"/>
      <c r="N94" s="264"/>
      <c r="O94" s="264"/>
      <c r="P94" s="264"/>
      <c r="Q94" s="264"/>
      <c r="R94" s="264"/>
      <c r="S94" s="269"/>
      <c r="T94" s="270"/>
      <c r="U94" s="270"/>
      <c r="V94" s="271"/>
      <c r="W94" s="271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</row>
    <row r="95" spans="1:57" ht="14" customHeight="1" x14ac:dyDescent="0.15">
      <c r="B95" s="253"/>
      <c r="C95" s="253"/>
      <c r="D95" s="253"/>
      <c r="E95" s="172"/>
      <c r="G95" s="290"/>
      <c r="H95" s="293"/>
      <c r="I95" s="261" t="s">
        <v>145</v>
      </c>
      <c r="J95" s="403"/>
      <c r="K95" s="404"/>
      <c r="L95" s="263">
        <v>0</v>
      </c>
      <c r="M95" s="264"/>
      <c r="N95" s="264"/>
      <c r="O95" s="264"/>
      <c r="P95" s="264"/>
      <c r="Q95" s="264"/>
      <c r="R95" s="264"/>
      <c r="S95" s="269"/>
      <c r="T95" s="270"/>
      <c r="U95" s="270"/>
      <c r="V95" s="271"/>
      <c r="W95" s="271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</row>
    <row r="96" spans="1:57" ht="14" customHeight="1" x14ac:dyDescent="0.15">
      <c r="B96" s="253"/>
      <c r="C96" s="253"/>
      <c r="D96" s="253"/>
      <c r="E96" s="172"/>
      <c r="G96" s="290"/>
      <c r="H96" s="293"/>
      <c r="I96" s="261" t="s">
        <v>146</v>
      </c>
      <c r="J96" s="403"/>
      <c r="K96" s="404"/>
      <c r="L96" s="263">
        <v>0</v>
      </c>
      <c r="M96" s="264"/>
      <c r="N96" s="264"/>
      <c r="O96" s="264"/>
      <c r="P96" s="264"/>
      <c r="Q96" s="264"/>
      <c r="R96" s="264"/>
      <c r="S96" s="269"/>
      <c r="T96" s="270"/>
      <c r="U96" s="270"/>
      <c r="V96" s="271"/>
      <c r="W96" s="271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</row>
    <row r="97" spans="2:57" ht="14" customHeight="1" x14ac:dyDescent="0.15">
      <c r="B97" s="253"/>
      <c r="C97" s="253"/>
      <c r="D97" s="253"/>
      <c r="E97" s="172"/>
      <c r="G97" s="290"/>
      <c r="H97" s="293"/>
      <c r="I97" s="261" t="s">
        <v>147</v>
      </c>
      <c r="J97" s="403"/>
      <c r="K97" s="404"/>
      <c r="L97" s="263">
        <v>0</v>
      </c>
      <c r="M97" s="264"/>
      <c r="N97" s="264"/>
      <c r="O97" s="264"/>
      <c r="P97" s="264"/>
      <c r="Q97" s="264"/>
      <c r="R97" s="264"/>
      <c r="S97" s="269"/>
      <c r="T97" s="270"/>
      <c r="U97" s="270"/>
      <c r="V97" s="271"/>
      <c r="W97" s="271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</row>
    <row r="98" spans="2:57" ht="14" customHeight="1" x14ac:dyDescent="0.15">
      <c r="B98" s="253"/>
      <c r="C98" s="253"/>
      <c r="D98" s="253"/>
      <c r="E98" s="172"/>
      <c r="G98" s="290"/>
      <c r="H98" s="293"/>
      <c r="I98" s="261" t="s">
        <v>148</v>
      </c>
      <c r="J98" s="403"/>
      <c r="K98" s="404"/>
      <c r="L98" s="263">
        <v>0</v>
      </c>
      <c r="M98" s="264"/>
      <c r="N98" s="264"/>
      <c r="O98" s="264"/>
      <c r="P98" s="264"/>
      <c r="Q98" s="264"/>
      <c r="R98" s="264"/>
      <c r="S98" s="269"/>
      <c r="T98" s="270"/>
      <c r="U98" s="270"/>
      <c r="V98" s="271"/>
      <c r="W98" s="271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</row>
    <row r="99" spans="2:57" ht="14" customHeight="1" x14ac:dyDescent="0.15">
      <c r="B99" s="253"/>
      <c r="C99" s="253"/>
      <c r="D99" s="253"/>
      <c r="E99" s="172"/>
      <c r="G99" s="290"/>
      <c r="H99" s="293"/>
      <c r="I99" s="261" t="s">
        <v>149</v>
      </c>
      <c r="J99" s="403"/>
      <c r="K99" s="404"/>
      <c r="L99" s="263">
        <v>0</v>
      </c>
      <c r="M99" s="264"/>
      <c r="N99" s="264"/>
      <c r="O99" s="264"/>
      <c r="P99" s="264"/>
      <c r="Q99" s="264"/>
      <c r="R99" s="264"/>
      <c r="S99" s="269"/>
      <c r="T99" s="270"/>
      <c r="U99" s="270"/>
      <c r="V99" s="271"/>
      <c r="W99" s="271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</row>
    <row r="100" spans="2:57" ht="14" customHeight="1" x14ac:dyDescent="0.15">
      <c r="B100" s="253"/>
      <c r="C100" s="253"/>
      <c r="D100" s="253"/>
      <c r="E100" s="172"/>
      <c r="G100" s="290"/>
      <c r="H100" s="293"/>
      <c r="I100" s="261" t="s">
        <v>150</v>
      </c>
      <c r="J100" s="403"/>
      <c r="K100" s="404"/>
      <c r="L100" s="263">
        <v>0</v>
      </c>
      <c r="M100" s="264"/>
      <c r="N100" s="264"/>
      <c r="O100" s="264"/>
      <c r="P100" s="264"/>
      <c r="Q100" s="264"/>
      <c r="R100" s="264"/>
      <c r="S100" s="269"/>
      <c r="T100" s="270"/>
      <c r="U100" s="270"/>
      <c r="V100" s="271"/>
      <c r="W100" s="271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</row>
    <row r="101" spans="2:57" ht="14" customHeight="1" x14ac:dyDescent="0.15">
      <c r="B101" s="253"/>
      <c r="C101" s="253"/>
      <c r="D101" s="253"/>
      <c r="E101" s="172"/>
      <c r="G101" s="290"/>
      <c r="H101" s="293"/>
      <c r="I101" s="261" t="s">
        <v>151</v>
      </c>
      <c r="J101" s="403"/>
      <c r="K101" s="404"/>
      <c r="L101" s="263">
        <v>0</v>
      </c>
      <c r="M101" s="264"/>
      <c r="N101" s="264"/>
      <c r="O101" s="264"/>
      <c r="P101" s="264"/>
      <c r="Q101" s="264"/>
      <c r="R101" s="264"/>
      <c r="S101" s="269"/>
      <c r="T101" s="270"/>
      <c r="U101" s="270"/>
      <c r="V101" s="271"/>
      <c r="W101" s="27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</row>
    <row r="102" spans="2:57" ht="14" customHeight="1" x14ac:dyDescent="0.15">
      <c r="B102" s="253"/>
      <c r="C102" s="253"/>
      <c r="D102" s="253"/>
      <c r="E102" s="172"/>
      <c r="G102" s="290"/>
      <c r="H102" s="293"/>
      <c r="I102" s="261" t="s">
        <v>152</v>
      </c>
      <c r="J102" s="403"/>
      <c r="K102" s="404"/>
      <c r="L102" s="263">
        <v>0</v>
      </c>
      <c r="M102" s="264"/>
      <c r="N102" s="264"/>
      <c r="O102" s="264"/>
      <c r="P102" s="264"/>
      <c r="Q102" s="264"/>
      <c r="R102" s="264"/>
      <c r="S102" s="269"/>
      <c r="T102" s="270"/>
      <c r="U102" s="270"/>
      <c r="V102" s="271"/>
      <c r="W102" s="271"/>
      <c r="BD102"/>
      <c r="BE102"/>
    </row>
    <row r="103" spans="2:57" ht="14" customHeight="1" x14ac:dyDescent="0.15">
      <c r="B103" s="253"/>
      <c r="C103" s="253"/>
      <c r="D103" s="253"/>
      <c r="E103" s="172"/>
      <c r="G103" s="290"/>
      <c r="H103" s="293"/>
      <c r="I103" s="261" t="s">
        <v>153</v>
      </c>
      <c r="J103" s="403"/>
      <c r="K103" s="404"/>
      <c r="L103" s="263">
        <v>0</v>
      </c>
      <c r="M103" s="264"/>
      <c r="N103" s="264"/>
      <c r="O103" s="264"/>
      <c r="P103" s="264"/>
      <c r="Q103" s="264"/>
      <c r="R103" s="264"/>
      <c r="S103" s="269"/>
      <c r="T103" s="270"/>
      <c r="U103" s="270"/>
      <c r="V103" s="271"/>
      <c r="W103" s="271"/>
      <c r="BD103"/>
      <c r="BE103"/>
    </row>
    <row r="104" spans="2:57" ht="14" customHeight="1" x14ac:dyDescent="0.15">
      <c r="B104" s="253"/>
      <c r="C104" s="253"/>
      <c r="D104" s="253"/>
      <c r="E104" s="172"/>
      <c r="G104" s="290"/>
      <c r="H104" s="293"/>
      <c r="I104" s="261" t="s">
        <v>154</v>
      </c>
      <c r="J104" s="403"/>
      <c r="K104" s="404"/>
      <c r="L104" s="263">
        <v>0</v>
      </c>
      <c r="M104" s="264"/>
      <c r="N104" s="264"/>
      <c r="O104" s="264"/>
      <c r="P104" s="264"/>
      <c r="Q104" s="264"/>
      <c r="R104" s="264"/>
      <c r="S104" s="269"/>
      <c r="T104" s="270"/>
      <c r="U104" s="270"/>
      <c r="V104" s="271"/>
      <c r="W104" s="271"/>
      <c r="BD104"/>
      <c r="BE104"/>
    </row>
    <row r="105" spans="2:57" ht="14" customHeight="1" x14ac:dyDescent="0.15">
      <c r="B105" s="253"/>
      <c r="C105" s="253"/>
      <c r="D105" s="253"/>
      <c r="E105" s="172"/>
      <c r="G105" s="290"/>
      <c r="H105" s="293"/>
      <c r="I105" s="261" t="s">
        <v>155</v>
      </c>
      <c r="J105" s="411"/>
      <c r="K105" s="412"/>
      <c r="L105" s="263">
        <v>0</v>
      </c>
      <c r="M105" s="264"/>
      <c r="N105" s="264"/>
      <c r="O105" s="264"/>
      <c r="P105" s="264"/>
      <c r="Q105" s="264"/>
      <c r="R105" s="264"/>
      <c r="S105" s="269"/>
      <c r="T105" s="270"/>
      <c r="U105" s="270"/>
      <c r="V105" s="271"/>
      <c r="W105" s="271"/>
      <c r="BD105"/>
      <c r="BE105"/>
    </row>
    <row r="106" spans="2:57" ht="14" customHeight="1" x14ac:dyDescent="0.15">
      <c r="B106" s="253"/>
      <c r="C106" s="253"/>
      <c r="D106" s="253"/>
      <c r="E106" s="172"/>
      <c r="G106" s="290"/>
      <c r="H106" s="293"/>
      <c r="I106" s="261" t="s">
        <v>156</v>
      </c>
      <c r="J106" s="403"/>
      <c r="K106" s="404"/>
      <c r="L106" s="263">
        <v>0</v>
      </c>
      <c r="M106" s="264"/>
      <c r="N106" s="264"/>
      <c r="O106" s="264"/>
      <c r="P106" s="264"/>
      <c r="Q106" s="264"/>
      <c r="R106" s="264"/>
      <c r="S106" s="269"/>
      <c r="T106" s="270"/>
      <c r="U106" s="270"/>
      <c r="V106" s="271"/>
      <c r="W106" s="271"/>
      <c r="BD106"/>
      <c r="BE106"/>
    </row>
    <row r="107" spans="2:57" ht="14" customHeight="1" x14ac:dyDescent="0.15">
      <c r="B107" s="253"/>
      <c r="C107" s="253"/>
      <c r="D107" s="253"/>
      <c r="E107" s="172"/>
      <c r="G107" s="290"/>
      <c r="H107" s="293"/>
      <c r="I107" s="261" t="s">
        <v>157</v>
      </c>
      <c r="J107" s="403"/>
      <c r="K107" s="404"/>
      <c r="L107" s="263">
        <v>0</v>
      </c>
      <c r="M107" s="264"/>
      <c r="N107" s="264"/>
      <c r="O107" s="264"/>
      <c r="P107" s="264"/>
      <c r="Q107" s="264"/>
      <c r="R107" s="264"/>
      <c r="S107" s="269"/>
      <c r="T107" s="270"/>
      <c r="U107" s="270"/>
      <c r="V107" s="271"/>
      <c r="W107" s="271"/>
      <c r="BD107"/>
      <c r="BE107"/>
    </row>
    <row r="108" spans="2:57" ht="14" customHeight="1" x14ac:dyDescent="0.15">
      <c r="B108" s="253"/>
      <c r="C108" s="253"/>
      <c r="D108" s="253"/>
      <c r="E108" s="172"/>
      <c r="G108" s="290"/>
      <c r="H108" s="293"/>
      <c r="I108" s="261" t="s">
        <v>158</v>
      </c>
      <c r="J108" s="403"/>
      <c r="K108" s="404"/>
      <c r="L108" s="263">
        <v>0</v>
      </c>
      <c r="M108" s="264"/>
      <c r="N108" s="264"/>
      <c r="O108" s="264"/>
      <c r="P108" s="264"/>
      <c r="Q108" s="264"/>
      <c r="R108" s="264"/>
      <c r="S108" s="269"/>
      <c r="T108" s="270"/>
      <c r="U108" s="270"/>
      <c r="V108" s="271"/>
      <c r="W108" s="271"/>
      <c r="BD108"/>
      <c r="BE108"/>
    </row>
    <row r="109" spans="2:57" ht="14" customHeight="1" x14ac:dyDescent="0.15">
      <c r="B109" s="253"/>
      <c r="C109" s="253"/>
      <c r="D109" s="253"/>
      <c r="E109" s="172"/>
      <c r="G109" s="290"/>
      <c r="H109" s="293"/>
      <c r="I109" s="261" t="s">
        <v>159</v>
      </c>
      <c r="J109" s="403"/>
      <c r="K109" s="404"/>
      <c r="L109" s="263">
        <v>0</v>
      </c>
      <c r="M109" s="264"/>
      <c r="N109" s="264"/>
      <c r="O109" s="264"/>
      <c r="P109" s="264"/>
      <c r="Q109" s="264"/>
      <c r="R109" s="264"/>
      <c r="S109" s="269"/>
      <c r="T109" s="270"/>
      <c r="U109" s="270"/>
      <c r="V109" s="271"/>
      <c r="W109" s="271"/>
      <c r="BD109"/>
      <c r="BE109"/>
    </row>
    <row r="110" spans="2:57" ht="14" customHeight="1" x14ac:dyDescent="0.15">
      <c r="B110" s="253"/>
      <c r="C110" s="253"/>
      <c r="D110" s="253"/>
      <c r="E110" s="172"/>
      <c r="G110" s="290"/>
      <c r="H110" s="293"/>
      <c r="I110" s="261" t="s">
        <v>160</v>
      </c>
      <c r="J110" s="403"/>
      <c r="K110" s="404"/>
      <c r="L110" s="263">
        <v>0</v>
      </c>
      <c r="M110" s="264"/>
      <c r="N110" s="264"/>
      <c r="O110" s="264"/>
      <c r="P110" s="264"/>
      <c r="Q110" s="264"/>
      <c r="R110" s="264"/>
      <c r="S110" s="269"/>
      <c r="T110" s="270"/>
      <c r="U110" s="270"/>
      <c r="V110" s="271"/>
      <c r="W110" s="271"/>
      <c r="BD110"/>
      <c r="BE110"/>
    </row>
    <row r="111" spans="2:57" ht="14" customHeight="1" x14ac:dyDescent="0.15">
      <c r="B111" s="253"/>
      <c r="C111" s="253"/>
      <c r="D111" s="253"/>
      <c r="E111" s="172"/>
      <c r="G111" s="290"/>
      <c r="H111" s="293"/>
      <c r="I111" s="261" t="s">
        <v>161</v>
      </c>
      <c r="J111" s="403"/>
      <c r="K111" s="404"/>
      <c r="L111" s="263">
        <v>0</v>
      </c>
      <c r="M111" s="264"/>
      <c r="N111" s="264"/>
      <c r="O111" s="264"/>
      <c r="P111" s="264"/>
      <c r="Q111" s="264"/>
      <c r="R111" s="264"/>
      <c r="S111" s="269"/>
      <c r="T111" s="270"/>
      <c r="U111" s="270"/>
      <c r="V111" s="271"/>
      <c r="W111" s="271"/>
      <c r="BD111"/>
      <c r="BE111"/>
    </row>
    <row r="112" spans="2:57" ht="14" customHeight="1" x14ac:dyDescent="0.15">
      <c r="B112" s="253"/>
      <c r="C112" s="253"/>
      <c r="D112" s="253"/>
      <c r="E112" s="172"/>
      <c r="G112" s="290"/>
      <c r="H112" s="293"/>
      <c r="I112" s="261" t="s">
        <v>162</v>
      </c>
      <c r="J112" s="403"/>
      <c r="K112" s="404"/>
      <c r="L112" s="263">
        <v>0</v>
      </c>
      <c r="M112" s="264"/>
      <c r="N112" s="264"/>
      <c r="O112" s="264"/>
      <c r="P112" s="264"/>
      <c r="Q112" s="264"/>
      <c r="R112" s="264"/>
      <c r="S112" s="269"/>
      <c r="T112" s="270"/>
      <c r="U112" s="270"/>
      <c r="V112" s="271"/>
      <c r="W112" s="271"/>
      <c r="BD112"/>
      <c r="BE112"/>
    </row>
    <row r="113" spans="2:57" ht="14" customHeight="1" x14ac:dyDescent="0.15">
      <c r="B113" s="253"/>
      <c r="C113" s="253"/>
      <c r="D113" s="253"/>
      <c r="E113" s="172"/>
      <c r="G113" s="290"/>
      <c r="H113" s="293"/>
      <c r="I113" s="261" t="s">
        <v>163</v>
      </c>
      <c r="J113" s="403"/>
      <c r="K113" s="404"/>
      <c r="L113" s="263">
        <v>0</v>
      </c>
      <c r="M113" s="264"/>
      <c r="N113" s="264"/>
      <c r="O113" s="264"/>
      <c r="P113" s="264"/>
      <c r="Q113" s="264"/>
      <c r="R113" s="264"/>
      <c r="S113" s="269"/>
      <c r="T113" s="270"/>
      <c r="U113" s="270"/>
      <c r="V113" s="271"/>
      <c r="W113" s="271"/>
      <c r="BD113"/>
      <c r="BE113"/>
    </row>
    <row r="114" spans="2:57" ht="14" customHeight="1" x14ac:dyDescent="0.15">
      <c r="B114" s="253"/>
      <c r="C114" s="253"/>
      <c r="D114" s="253"/>
      <c r="E114" s="172"/>
      <c r="G114" s="290"/>
      <c r="H114" s="293"/>
      <c r="I114" s="261" t="s">
        <v>164</v>
      </c>
      <c r="J114" s="403"/>
      <c r="K114" s="404"/>
      <c r="L114" s="263">
        <v>0</v>
      </c>
      <c r="M114" s="264"/>
      <c r="N114" s="264"/>
      <c r="O114" s="264"/>
      <c r="P114" s="264"/>
      <c r="Q114" s="264"/>
      <c r="R114" s="264"/>
      <c r="S114" s="269"/>
      <c r="T114" s="270"/>
      <c r="U114" s="270"/>
      <c r="V114" s="271"/>
      <c r="W114" s="271"/>
      <c r="BD114"/>
      <c r="BE114"/>
    </row>
    <row r="115" spans="2:57" ht="14" customHeight="1" x14ac:dyDescent="0.15">
      <c r="B115" s="253"/>
      <c r="C115" s="253"/>
      <c r="D115" s="253"/>
      <c r="E115" s="172"/>
      <c r="G115" s="290"/>
      <c r="H115" s="293"/>
      <c r="I115" s="261" t="s">
        <v>165</v>
      </c>
      <c r="J115" s="403"/>
      <c r="K115" s="404"/>
      <c r="L115" s="263">
        <v>0</v>
      </c>
      <c r="M115" s="264"/>
      <c r="N115" s="264"/>
      <c r="O115" s="264"/>
      <c r="P115" s="264"/>
      <c r="Q115" s="264"/>
      <c r="R115" s="264"/>
      <c r="S115" s="269"/>
      <c r="T115" s="270"/>
      <c r="U115" s="270"/>
      <c r="V115" s="271"/>
      <c r="W115" s="271"/>
      <c r="BD115"/>
      <c r="BE115"/>
    </row>
    <row r="116" spans="2:57" ht="14" customHeight="1" x14ac:dyDescent="0.15">
      <c r="B116" s="253"/>
      <c r="C116" s="253"/>
      <c r="D116" s="253"/>
      <c r="E116" s="172"/>
      <c r="G116" s="290"/>
      <c r="H116" s="293"/>
      <c r="I116" s="261" t="s">
        <v>166</v>
      </c>
      <c r="J116" s="403"/>
      <c r="K116" s="404"/>
      <c r="L116" s="263">
        <v>0</v>
      </c>
      <c r="M116" s="264"/>
      <c r="N116" s="264"/>
      <c r="O116" s="264"/>
      <c r="P116" s="264"/>
      <c r="Q116" s="264"/>
      <c r="R116" s="264"/>
      <c r="S116" s="269"/>
      <c r="T116" s="270"/>
      <c r="U116" s="270"/>
      <c r="V116" s="271"/>
      <c r="W116" s="271"/>
      <c r="BD116"/>
      <c r="BE116"/>
    </row>
    <row r="117" spans="2:57" ht="14" customHeight="1" x14ac:dyDescent="0.15">
      <c r="B117" s="253"/>
      <c r="C117" s="253"/>
      <c r="D117" s="253"/>
      <c r="E117" s="172"/>
      <c r="G117" s="290"/>
      <c r="H117" s="293"/>
      <c r="I117" s="261" t="s">
        <v>167</v>
      </c>
      <c r="J117" s="403"/>
      <c r="K117" s="404"/>
      <c r="L117" s="263">
        <v>0</v>
      </c>
      <c r="M117" s="264"/>
      <c r="N117" s="264"/>
      <c r="O117" s="264"/>
      <c r="P117" s="264"/>
      <c r="Q117" s="264"/>
      <c r="R117" s="264"/>
      <c r="S117" s="269"/>
      <c r="T117" s="270"/>
      <c r="U117" s="270"/>
      <c r="V117" s="271"/>
      <c r="W117" s="271"/>
      <c r="BD117"/>
      <c r="BE117"/>
    </row>
    <row r="118" spans="2:57" ht="14" customHeight="1" x14ac:dyDescent="0.15">
      <c r="B118" s="253"/>
      <c r="C118" s="253"/>
      <c r="D118" s="253"/>
      <c r="E118" s="172"/>
      <c r="G118" s="290"/>
      <c r="H118" s="293"/>
      <c r="I118" s="261" t="s">
        <v>168</v>
      </c>
      <c r="J118" s="403"/>
      <c r="K118" s="404"/>
      <c r="L118" s="263">
        <v>0</v>
      </c>
      <c r="M118" s="264"/>
      <c r="N118" s="264"/>
      <c r="O118" s="264"/>
      <c r="P118" s="264"/>
      <c r="Q118" s="264"/>
      <c r="R118" s="264"/>
      <c r="S118" s="269"/>
      <c r="T118" s="270"/>
      <c r="U118" s="270"/>
      <c r="V118" s="271"/>
      <c r="W118" s="271"/>
      <c r="BD118"/>
      <c r="BE118"/>
    </row>
    <row r="119" spans="2:57" ht="14" customHeight="1" x14ac:dyDescent="0.15">
      <c r="B119" s="253"/>
      <c r="C119" s="253"/>
      <c r="D119" s="253"/>
      <c r="E119" s="172"/>
      <c r="G119" s="290"/>
      <c r="H119" s="293"/>
      <c r="I119" s="261" t="s">
        <v>169</v>
      </c>
      <c r="J119" s="403"/>
      <c r="K119" s="404"/>
      <c r="L119" s="263">
        <v>0</v>
      </c>
      <c r="M119" s="264"/>
      <c r="N119" s="264"/>
      <c r="O119" s="264"/>
      <c r="P119" s="264"/>
      <c r="Q119" s="264"/>
      <c r="R119" s="264"/>
      <c r="S119" s="269"/>
      <c r="T119" s="270"/>
      <c r="U119" s="270"/>
      <c r="V119" s="271"/>
      <c r="W119" s="271"/>
      <c r="BD119"/>
      <c r="BE119"/>
    </row>
    <row r="120" spans="2:57" ht="14" customHeight="1" x14ac:dyDescent="0.15">
      <c r="B120" s="253"/>
      <c r="C120" s="253"/>
      <c r="D120" s="253"/>
      <c r="E120" s="172"/>
      <c r="G120" s="290"/>
      <c r="H120" s="293"/>
      <c r="I120" s="261" t="s">
        <v>231</v>
      </c>
      <c r="J120" s="403"/>
      <c r="K120" s="404"/>
      <c r="L120" s="263">
        <v>0</v>
      </c>
      <c r="M120" s="264"/>
      <c r="N120" s="264"/>
      <c r="O120" s="264"/>
      <c r="P120" s="264"/>
      <c r="Q120" s="264"/>
      <c r="R120" s="264"/>
      <c r="S120" s="269"/>
      <c r="T120" s="270"/>
      <c r="U120" s="270"/>
      <c r="V120" s="271"/>
      <c r="W120" s="271"/>
      <c r="BD120"/>
      <c r="BE120"/>
    </row>
    <row r="121" spans="2:57" ht="14" customHeight="1" x14ac:dyDescent="0.15">
      <c r="B121" s="253"/>
      <c r="C121" s="253"/>
      <c r="D121" s="253"/>
      <c r="E121" s="172"/>
      <c r="G121" s="290"/>
      <c r="H121" s="293"/>
      <c r="I121" s="261" t="s">
        <v>232</v>
      </c>
      <c r="J121" s="403"/>
      <c r="K121" s="404"/>
      <c r="L121" s="263">
        <v>0</v>
      </c>
      <c r="M121" s="264"/>
      <c r="N121" s="264"/>
      <c r="O121" s="264"/>
      <c r="P121" s="264"/>
      <c r="Q121" s="264"/>
      <c r="R121" s="264"/>
      <c r="S121" s="269"/>
      <c r="T121" s="270"/>
      <c r="U121" s="270"/>
      <c r="V121" s="271"/>
      <c r="W121" s="271"/>
      <c r="BD121"/>
      <c r="BE121"/>
    </row>
    <row r="122" spans="2:57" ht="14" customHeight="1" x14ac:dyDescent="0.15">
      <c r="B122" s="253"/>
      <c r="C122" s="253"/>
      <c r="D122" s="253"/>
      <c r="E122" s="172"/>
      <c r="G122" s="290"/>
      <c r="H122" s="293"/>
      <c r="I122" s="261" t="s">
        <v>233</v>
      </c>
      <c r="J122" s="403"/>
      <c r="K122" s="404"/>
      <c r="L122" s="263">
        <v>0</v>
      </c>
      <c r="M122" s="264"/>
      <c r="N122" s="264"/>
      <c r="O122" s="264"/>
      <c r="P122" s="264"/>
      <c r="Q122" s="264"/>
      <c r="R122" s="264"/>
      <c r="S122" s="269"/>
      <c r="T122" s="270"/>
      <c r="U122" s="270"/>
      <c r="V122" s="271"/>
      <c r="W122" s="271"/>
      <c r="BD122"/>
      <c r="BE122"/>
    </row>
    <row r="123" spans="2:57" ht="14" customHeight="1" x14ac:dyDescent="0.15">
      <c r="B123" s="253"/>
      <c r="C123" s="253"/>
      <c r="D123" s="253"/>
      <c r="E123" s="172"/>
      <c r="G123" s="290"/>
      <c r="H123" s="293"/>
      <c r="I123" s="261" t="s">
        <v>234</v>
      </c>
      <c r="J123" s="403"/>
      <c r="K123" s="404"/>
      <c r="L123" s="263">
        <v>0</v>
      </c>
      <c r="M123" s="264"/>
      <c r="N123" s="264"/>
      <c r="O123" s="264"/>
      <c r="P123" s="264"/>
      <c r="Q123" s="264"/>
      <c r="R123" s="264"/>
      <c r="S123" s="269"/>
      <c r="T123" s="270"/>
      <c r="U123" s="270"/>
      <c r="V123" s="271"/>
      <c r="W123" s="271"/>
      <c r="BD123"/>
      <c r="BE123"/>
    </row>
    <row r="124" spans="2:57" ht="14" customHeight="1" x14ac:dyDescent="0.15">
      <c r="B124" s="253"/>
      <c r="C124" s="253"/>
      <c r="D124" s="253"/>
      <c r="E124" s="172"/>
      <c r="G124" s="290"/>
      <c r="H124" s="293"/>
      <c r="I124" s="261" t="s">
        <v>235</v>
      </c>
      <c r="J124" s="403"/>
      <c r="K124" s="404"/>
      <c r="L124" s="263">
        <v>0</v>
      </c>
      <c r="M124" s="264"/>
      <c r="N124" s="264"/>
      <c r="O124" s="264"/>
      <c r="P124" s="264"/>
      <c r="Q124" s="264"/>
      <c r="R124" s="264"/>
      <c r="S124" s="269"/>
      <c r="T124" s="270"/>
      <c r="U124" s="270"/>
      <c r="V124" s="271"/>
      <c r="W124" s="271"/>
      <c r="BD124"/>
      <c r="BE124"/>
    </row>
    <row r="125" spans="2:57" ht="14" customHeight="1" x14ac:dyDescent="0.15">
      <c r="B125" s="253"/>
      <c r="C125" s="253"/>
      <c r="D125" s="253"/>
      <c r="E125" s="172"/>
      <c r="G125" s="290"/>
      <c r="H125" s="293"/>
      <c r="I125" s="261" t="s">
        <v>236</v>
      </c>
      <c r="J125" s="403"/>
      <c r="K125" s="404"/>
      <c r="L125" s="263">
        <v>0</v>
      </c>
      <c r="M125" s="264"/>
      <c r="N125" s="264"/>
      <c r="O125" s="264"/>
      <c r="P125" s="264"/>
      <c r="Q125" s="264"/>
      <c r="R125" s="264"/>
      <c r="S125" s="269"/>
      <c r="T125" s="270"/>
      <c r="U125" s="270"/>
      <c r="V125" s="271"/>
      <c r="W125" s="271"/>
      <c r="BD125"/>
      <c r="BE125"/>
    </row>
    <row r="126" spans="2:57" ht="14" customHeight="1" x14ac:dyDescent="0.15">
      <c r="B126" s="253"/>
      <c r="C126" s="253"/>
      <c r="D126" s="253"/>
      <c r="E126" s="172"/>
      <c r="G126" s="290"/>
      <c r="H126" s="293"/>
      <c r="I126" s="261" t="s">
        <v>237</v>
      </c>
      <c r="J126" s="403"/>
      <c r="K126" s="404"/>
      <c r="L126" s="263">
        <v>0</v>
      </c>
      <c r="M126" s="264"/>
      <c r="N126" s="264"/>
      <c r="O126" s="264"/>
      <c r="P126" s="264"/>
      <c r="Q126" s="264"/>
      <c r="R126" s="264"/>
      <c r="S126" s="269"/>
      <c r="T126" s="270"/>
      <c r="U126" s="270"/>
      <c r="V126" s="271"/>
      <c r="W126" s="271"/>
      <c r="BD126"/>
      <c r="BE126"/>
    </row>
    <row r="127" spans="2:57" ht="14" customHeight="1" x14ac:dyDescent="0.15">
      <c r="B127" s="253"/>
      <c r="C127" s="253"/>
      <c r="D127" s="253"/>
      <c r="E127" s="172"/>
      <c r="G127" s="290"/>
      <c r="H127" s="293"/>
      <c r="I127" s="261" t="s">
        <v>238</v>
      </c>
      <c r="J127" s="403"/>
      <c r="K127" s="404"/>
      <c r="L127" s="263">
        <v>0</v>
      </c>
      <c r="M127" s="264"/>
      <c r="N127" s="264"/>
      <c r="O127" s="264"/>
      <c r="P127" s="264"/>
      <c r="Q127" s="264"/>
      <c r="R127" s="264"/>
      <c r="S127" s="269"/>
      <c r="T127" s="270"/>
      <c r="U127" s="270"/>
      <c r="V127" s="271"/>
      <c r="W127" s="271"/>
      <c r="BD127"/>
      <c r="BE127"/>
    </row>
    <row r="128" spans="2:57" ht="14" customHeight="1" x14ac:dyDescent="0.15">
      <c r="B128" s="253"/>
      <c r="C128" s="253"/>
      <c r="D128" s="253"/>
      <c r="E128" s="172"/>
      <c r="G128" s="290"/>
      <c r="H128" s="293"/>
      <c r="I128" s="261" t="s">
        <v>239</v>
      </c>
      <c r="J128" s="403"/>
      <c r="K128" s="404"/>
      <c r="L128" s="263">
        <v>0</v>
      </c>
      <c r="M128" s="264"/>
      <c r="N128" s="264"/>
      <c r="O128" s="264"/>
      <c r="P128" s="264"/>
      <c r="Q128" s="264"/>
      <c r="R128" s="264"/>
      <c r="S128" s="269"/>
      <c r="T128" s="270"/>
      <c r="U128" s="270"/>
      <c r="V128" s="271"/>
      <c r="W128" s="271"/>
      <c r="BD128"/>
      <c r="BE128"/>
    </row>
    <row r="129" spans="2:57" ht="14" customHeight="1" x14ac:dyDescent="0.15">
      <c r="B129" s="253"/>
      <c r="C129" s="253"/>
      <c r="D129" s="253"/>
      <c r="E129" s="172"/>
      <c r="G129" s="290"/>
      <c r="H129" s="293"/>
      <c r="I129" s="261" t="s">
        <v>240</v>
      </c>
      <c r="J129" s="403"/>
      <c r="K129" s="404"/>
      <c r="L129" s="263">
        <v>0</v>
      </c>
      <c r="M129" s="264"/>
      <c r="N129" s="264"/>
      <c r="O129" s="264"/>
      <c r="P129" s="264"/>
      <c r="Q129" s="264"/>
      <c r="R129" s="264"/>
      <c r="S129" s="269"/>
      <c r="T129" s="270"/>
      <c r="U129" s="270"/>
      <c r="V129" s="271"/>
      <c r="W129" s="271"/>
      <c r="BD129"/>
      <c r="BE129"/>
    </row>
    <row r="130" spans="2:57" ht="14" customHeight="1" x14ac:dyDescent="0.15">
      <c r="B130" s="253"/>
      <c r="C130" s="253"/>
      <c r="D130" s="253"/>
      <c r="E130" s="172"/>
      <c r="G130" s="290"/>
      <c r="H130" s="293"/>
      <c r="I130" s="261" t="s">
        <v>241</v>
      </c>
      <c r="J130" s="403"/>
      <c r="K130" s="404"/>
      <c r="L130" s="263">
        <v>0</v>
      </c>
      <c r="M130" s="264"/>
      <c r="N130" s="264"/>
      <c r="O130" s="264"/>
      <c r="P130" s="264"/>
      <c r="Q130" s="264"/>
      <c r="R130" s="264"/>
      <c r="S130" s="269"/>
      <c r="T130" s="270"/>
      <c r="U130" s="270"/>
      <c r="V130" s="271"/>
      <c r="W130" s="271"/>
      <c r="BD130"/>
      <c r="BE130"/>
    </row>
    <row r="131" spans="2:57" ht="14" customHeight="1" x14ac:dyDescent="0.15">
      <c r="B131" s="253"/>
      <c r="C131" s="253"/>
      <c r="D131" s="253"/>
      <c r="E131" s="172"/>
      <c r="G131" s="290"/>
      <c r="H131" s="293"/>
      <c r="I131" s="261" t="s">
        <v>242</v>
      </c>
      <c r="J131" s="403"/>
      <c r="K131" s="404"/>
      <c r="L131" s="263">
        <v>0</v>
      </c>
      <c r="M131" s="264"/>
      <c r="N131" s="264"/>
      <c r="O131" s="264"/>
      <c r="P131" s="264"/>
      <c r="Q131" s="264"/>
      <c r="R131" s="264"/>
      <c r="S131" s="269"/>
      <c r="T131" s="270"/>
      <c r="U131" s="270"/>
      <c r="V131" s="271"/>
      <c r="W131" s="271"/>
      <c r="BD131"/>
      <c r="BE131"/>
    </row>
    <row r="132" spans="2:57" ht="14" customHeight="1" x14ac:dyDescent="0.15">
      <c r="B132" s="253"/>
      <c r="C132" s="253"/>
      <c r="D132" s="253"/>
      <c r="E132" s="172"/>
      <c r="G132" s="290"/>
      <c r="H132" s="293"/>
      <c r="I132" s="261" t="s">
        <v>243</v>
      </c>
      <c r="J132" s="403"/>
      <c r="K132" s="404"/>
      <c r="L132" s="263">
        <v>0</v>
      </c>
      <c r="M132" s="264"/>
      <c r="N132" s="264"/>
      <c r="O132" s="264"/>
      <c r="P132" s="264"/>
      <c r="Q132" s="264"/>
      <c r="R132" s="264"/>
      <c r="S132" s="269"/>
      <c r="T132" s="270"/>
      <c r="U132" s="270"/>
      <c r="V132" s="271"/>
      <c r="W132" s="271"/>
      <c r="BD132"/>
      <c r="BE132"/>
    </row>
    <row r="133" spans="2:57" ht="14" customHeight="1" x14ac:dyDescent="0.15">
      <c r="B133" s="253"/>
      <c r="C133" s="253"/>
      <c r="D133" s="253"/>
      <c r="E133" s="172"/>
      <c r="G133" s="290"/>
      <c r="H133" s="293"/>
      <c r="I133" s="261" t="s">
        <v>244</v>
      </c>
      <c r="J133" s="403"/>
      <c r="K133" s="404"/>
      <c r="L133" s="263">
        <v>0</v>
      </c>
      <c r="M133" s="264"/>
      <c r="N133" s="264"/>
      <c r="O133" s="264"/>
      <c r="P133" s="264"/>
      <c r="Q133" s="264"/>
      <c r="R133" s="264"/>
      <c r="S133" s="269"/>
      <c r="T133" s="270"/>
      <c r="U133" s="270"/>
      <c r="V133" s="271"/>
      <c r="W133" s="271"/>
      <c r="BD133"/>
      <c r="BE133"/>
    </row>
    <row r="134" spans="2:57" ht="14" customHeight="1" x14ac:dyDescent="0.15">
      <c r="B134" s="253"/>
      <c r="C134" s="253"/>
      <c r="D134" s="253"/>
      <c r="E134" s="172"/>
      <c r="G134" s="290"/>
      <c r="H134" s="293"/>
      <c r="I134" s="261" t="s">
        <v>245</v>
      </c>
      <c r="J134" s="403"/>
      <c r="K134" s="404"/>
      <c r="L134" s="263">
        <v>0</v>
      </c>
      <c r="M134" s="264"/>
      <c r="N134" s="264"/>
      <c r="O134" s="264"/>
      <c r="P134" s="264"/>
      <c r="Q134" s="264"/>
      <c r="R134" s="264"/>
      <c r="S134" s="269"/>
      <c r="T134" s="270"/>
      <c r="U134" s="270"/>
      <c r="V134" s="271"/>
      <c r="W134" s="271"/>
      <c r="BD134"/>
      <c r="BE134"/>
    </row>
    <row r="135" spans="2:57" ht="14" customHeight="1" x14ac:dyDescent="0.15">
      <c r="B135" s="253"/>
      <c r="C135" s="253"/>
      <c r="D135" s="253"/>
      <c r="E135" s="172"/>
      <c r="G135" s="290"/>
      <c r="H135" s="293"/>
      <c r="I135" s="261" t="s">
        <v>246</v>
      </c>
      <c r="J135" s="403"/>
      <c r="K135" s="404"/>
      <c r="L135" s="263">
        <v>0</v>
      </c>
      <c r="M135" s="264"/>
      <c r="N135" s="264"/>
      <c r="O135" s="264"/>
      <c r="P135" s="264"/>
      <c r="Q135" s="264"/>
      <c r="R135" s="264"/>
      <c r="S135" s="269"/>
      <c r="T135" s="270"/>
      <c r="U135" s="270"/>
      <c r="V135" s="271"/>
      <c r="W135" s="271"/>
      <c r="BD135"/>
      <c r="BE135"/>
    </row>
    <row r="136" spans="2:57" ht="14" customHeight="1" x14ac:dyDescent="0.15">
      <c r="B136" s="253"/>
      <c r="C136" s="253"/>
      <c r="D136" s="253"/>
      <c r="E136" s="172"/>
      <c r="G136" s="290"/>
      <c r="H136" s="293"/>
      <c r="I136" s="261" t="s">
        <v>247</v>
      </c>
      <c r="J136" s="403"/>
      <c r="K136" s="404"/>
      <c r="L136" s="263">
        <v>0</v>
      </c>
      <c r="M136" s="264"/>
      <c r="N136" s="264"/>
      <c r="O136" s="264"/>
      <c r="P136" s="264"/>
      <c r="Q136" s="264"/>
      <c r="R136" s="264"/>
      <c r="S136" s="269"/>
      <c r="T136" s="270"/>
      <c r="U136" s="270"/>
      <c r="V136" s="271"/>
      <c r="W136" s="271"/>
      <c r="BD136"/>
      <c r="BE136"/>
    </row>
    <row r="137" spans="2:57" ht="14" customHeight="1" x14ac:dyDescent="0.15">
      <c r="B137" s="253"/>
      <c r="C137" s="253"/>
      <c r="D137" s="253"/>
      <c r="E137" s="172"/>
      <c r="G137" s="290"/>
      <c r="H137" s="293"/>
      <c r="I137" s="261" t="s">
        <v>248</v>
      </c>
      <c r="J137" s="403"/>
      <c r="K137" s="404"/>
      <c r="L137" s="263">
        <v>0</v>
      </c>
      <c r="M137" s="264"/>
      <c r="N137" s="264"/>
      <c r="O137" s="264"/>
      <c r="P137" s="264"/>
      <c r="Q137" s="264"/>
      <c r="R137" s="264"/>
      <c r="S137" s="269"/>
      <c r="T137" s="270"/>
      <c r="U137" s="270"/>
      <c r="V137" s="271"/>
      <c r="W137" s="271"/>
      <c r="BD137"/>
      <c r="BE137"/>
    </row>
    <row r="138" spans="2:57" ht="14" customHeight="1" x14ac:dyDescent="0.15">
      <c r="B138" s="253"/>
      <c r="C138" s="253"/>
      <c r="D138" s="253"/>
      <c r="E138" s="172"/>
      <c r="G138" s="290"/>
      <c r="H138" s="293"/>
      <c r="I138" s="261" t="s">
        <v>249</v>
      </c>
      <c r="J138" s="403"/>
      <c r="K138" s="404"/>
      <c r="L138" s="263">
        <v>0</v>
      </c>
      <c r="M138" s="264"/>
      <c r="N138" s="264"/>
      <c r="O138" s="264"/>
      <c r="P138" s="264"/>
      <c r="Q138" s="264"/>
      <c r="R138" s="264"/>
      <c r="S138" s="269"/>
      <c r="T138" s="270"/>
      <c r="U138" s="270"/>
      <c r="V138" s="271"/>
      <c r="W138" s="271"/>
      <c r="BD138"/>
      <c r="BE138"/>
    </row>
    <row r="139" spans="2:57" ht="14" customHeight="1" x14ac:dyDescent="0.15">
      <c r="B139" s="253"/>
      <c r="C139" s="253"/>
      <c r="D139" s="253"/>
      <c r="E139" s="172"/>
      <c r="G139" s="290"/>
      <c r="H139" s="293"/>
      <c r="I139" s="261" t="s">
        <v>250</v>
      </c>
      <c r="J139" s="403"/>
      <c r="K139" s="404"/>
      <c r="L139" s="263">
        <v>0</v>
      </c>
      <c r="M139" s="264"/>
      <c r="N139" s="264"/>
      <c r="O139" s="264"/>
      <c r="P139" s="264"/>
      <c r="Q139" s="264"/>
      <c r="R139" s="264"/>
      <c r="S139" s="269"/>
      <c r="T139" s="270"/>
      <c r="U139" s="270"/>
      <c r="V139" s="271"/>
      <c r="W139" s="271"/>
      <c r="BD139"/>
      <c r="BE139"/>
    </row>
    <row r="140" spans="2:57" ht="14" customHeight="1" x14ac:dyDescent="0.15">
      <c r="B140" s="253"/>
      <c r="C140" s="253"/>
      <c r="D140" s="253"/>
      <c r="E140" s="172"/>
      <c r="G140" s="290"/>
      <c r="H140" s="293"/>
      <c r="I140" s="261" t="s">
        <v>251</v>
      </c>
      <c r="J140" s="403"/>
      <c r="K140" s="404"/>
      <c r="L140" s="263">
        <v>0</v>
      </c>
      <c r="M140" s="264"/>
      <c r="N140" s="264"/>
      <c r="O140" s="264"/>
      <c r="P140" s="264"/>
      <c r="Q140" s="264"/>
      <c r="R140" s="264"/>
      <c r="S140" s="269"/>
      <c r="T140" s="270"/>
      <c r="U140" s="270"/>
      <c r="V140" s="271"/>
      <c r="W140" s="271"/>
      <c r="BD140"/>
      <c r="BE140"/>
    </row>
    <row r="141" spans="2:57" ht="14" customHeight="1" x14ac:dyDescent="0.15">
      <c r="B141" s="253"/>
      <c r="C141" s="253"/>
      <c r="D141" s="253"/>
      <c r="E141" s="172"/>
      <c r="G141" s="290"/>
      <c r="H141" s="293"/>
      <c r="I141" s="261" t="s">
        <v>252</v>
      </c>
      <c r="J141" s="403"/>
      <c r="K141" s="404"/>
      <c r="L141" s="263">
        <v>0</v>
      </c>
      <c r="M141" s="264"/>
      <c r="N141" s="264"/>
      <c r="O141" s="264"/>
      <c r="P141" s="264"/>
      <c r="Q141" s="264"/>
      <c r="R141" s="264"/>
      <c r="S141" s="269"/>
      <c r="T141" s="270"/>
      <c r="U141" s="270"/>
      <c r="V141" s="271"/>
      <c r="W141" s="271"/>
      <c r="BD141"/>
      <c r="BE141"/>
    </row>
    <row r="142" spans="2:57" ht="14" customHeight="1" x14ac:dyDescent="0.15">
      <c r="B142" s="253"/>
      <c r="C142" s="253"/>
      <c r="D142" s="253"/>
      <c r="E142" s="172"/>
      <c r="G142" s="290"/>
      <c r="H142" s="293"/>
      <c r="I142" s="261" t="s">
        <v>253</v>
      </c>
      <c r="J142" s="403"/>
      <c r="K142" s="404"/>
      <c r="L142" s="263">
        <v>0</v>
      </c>
      <c r="M142" s="264"/>
      <c r="N142" s="264"/>
      <c r="O142" s="264"/>
      <c r="P142" s="264"/>
      <c r="Q142" s="264"/>
      <c r="R142" s="264"/>
      <c r="S142" s="269"/>
      <c r="T142" s="270"/>
      <c r="U142" s="270"/>
      <c r="V142" s="271"/>
      <c r="W142" s="271"/>
      <c r="BD142"/>
      <c r="BE142"/>
    </row>
    <row r="143" spans="2:57" ht="14" customHeight="1" x14ac:dyDescent="0.15">
      <c r="B143" s="253"/>
      <c r="C143" s="253"/>
      <c r="D143" s="253"/>
      <c r="E143" s="172"/>
      <c r="G143" s="290"/>
      <c r="H143" s="293"/>
      <c r="I143" s="261" t="s">
        <v>254</v>
      </c>
      <c r="J143" s="403"/>
      <c r="K143" s="404"/>
      <c r="L143" s="263">
        <v>0</v>
      </c>
      <c r="M143" s="264"/>
      <c r="N143" s="264"/>
      <c r="O143" s="264"/>
      <c r="P143" s="264"/>
      <c r="Q143" s="264"/>
      <c r="R143" s="264"/>
      <c r="S143" s="269"/>
      <c r="T143" s="270"/>
      <c r="U143" s="270"/>
      <c r="V143" s="271"/>
      <c r="W143" s="271"/>
      <c r="BD143"/>
      <c r="BE143"/>
    </row>
    <row r="144" spans="2:57" ht="14" customHeight="1" x14ac:dyDescent="0.15">
      <c r="B144" s="253"/>
      <c r="C144" s="253"/>
      <c r="D144" s="253"/>
      <c r="E144" s="172"/>
      <c r="G144" s="290"/>
      <c r="H144" s="293"/>
      <c r="I144" s="261" t="s">
        <v>255</v>
      </c>
      <c r="J144" s="403"/>
      <c r="K144" s="404"/>
      <c r="L144" s="263">
        <v>0</v>
      </c>
      <c r="M144" s="264"/>
      <c r="N144" s="264"/>
      <c r="O144" s="264"/>
      <c r="P144" s="264"/>
      <c r="Q144" s="264"/>
      <c r="R144" s="264"/>
      <c r="S144" s="269"/>
      <c r="T144" s="270"/>
      <c r="U144" s="270"/>
      <c r="V144" s="271"/>
      <c r="W144" s="271"/>
      <c r="BD144"/>
      <c r="BE144"/>
    </row>
    <row r="145" spans="2:57" ht="14" customHeight="1" x14ac:dyDescent="0.15">
      <c r="B145" s="253"/>
      <c r="C145" s="253"/>
      <c r="D145" s="253"/>
      <c r="E145" s="172"/>
      <c r="G145" s="290"/>
      <c r="H145" s="293"/>
      <c r="I145" s="261" t="s">
        <v>256</v>
      </c>
      <c r="J145" s="403"/>
      <c r="K145" s="404"/>
      <c r="L145" s="263">
        <v>0</v>
      </c>
      <c r="M145" s="264"/>
      <c r="N145" s="264"/>
      <c r="O145" s="264"/>
      <c r="P145" s="264"/>
      <c r="Q145" s="264"/>
      <c r="R145" s="264"/>
      <c r="S145" s="269"/>
      <c r="T145" s="270"/>
      <c r="U145" s="270"/>
      <c r="V145" s="271"/>
      <c r="W145" s="271"/>
      <c r="BD145"/>
      <c r="BE145"/>
    </row>
    <row r="146" spans="2:57" ht="14" customHeight="1" x14ac:dyDescent="0.15">
      <c r="B146" s="253"/>
      <c r="C146" s="253"/>
      <c r="D146" s="253"/>
      <c r="E146" s="172"/>
      <c r="G146" s="290"/>
      <c r="H146" s="293"/>
      <c r="I146" s="261" t="s">
        <v>257</v>
      </c>
      <c r="J146" s="403"/>
      <c r="K146" s="404"/>
      <c r="L146" s="263">
        <v>0</v>
      </c>
      <c r="M146" s="264"/>
      <c r="N146" s="264"/>
      <c r="O146" s="264"/>
      <c r="P146" s="264"/>
      <c r="Q146" s="264"/>
      <c r="R146" s="264"/>
      <c r="S146" s="269"/>
      <c r="T146" s="270"/>
      <c r="U146" s="270"/>
      <c r="V146" s="271"/>
      <c r="W146" s="271"/>
      <c r="BD146"/>
      <c r="BE146"/>
    </row>
    <row r="147" spans="2:57" ht="14" customHeight="1" x14ac:dyDescent="0.15">
      <c r="B147" s="253"/>
      <c r="C147" s="253"/>
      <c r="D147" s="253"/>
      <c r="E147" s="172"/>
      <c r="G147" s="290"/>
      <c r="H147" s="293"/>
      <c r="I147" s="261" t="s">
        <v>258</v>
      </c>
      <c r="J147" s="403"/>
      <c r="K147" s="404"/>
      <c r="L147" s="263">
        <v>0</v>
      </c>
      <c r="M147" s="264"/>
      <c r="N147" s="264"/>
      <c r="O147" s="264"/>
      <c r="P147" s="264"/>
      <c r="Q147" s="264"/>
      <c r="R147" s="264"/>
      <c r="S147" s="269"/>
      <c r="T147" s="270"/>
      <c r="U147" s="270"/>
      <c r="V147" s="271"/>
      <c r="W147" s="271"/>
      <c r="BD147"/>
      <c r="BE147"/>
    </row>
    <row r="148" spans="2:57" ht="14" customHeight="1" x14ac:dyDescent="0.15">
      <c r="B148" s="253"/>
      <c r="C148" s="253"/>
      <c r="D148" s="253"/>
      <c r="E148" s="172"/>
      <c r="G148" s="290"/>
      <c r="H148" s="293"/>
      <c r="I148" s="261" t="s">
        <v>259</v>
      </c>
      <c r="J148" s="403"/>
      <c r="K148" s="404"/>
      <c r="L148" s="263">
        <v>0</v>
      </c>
      <c r="M148" s="264"/>
      <c r="N148" s="264"/>
      <c r="O148" s="264"/>
      <c r="P148" s="264"/>
      <c r="Q148" s="264"/>
      <c r="R148" s="264"/>
      <c r="S148" s="269"/>
      <c r="T148" s="270"/>
      <c r="U148" s="270"/>
      <c r="V148" s="271"/>
      <c r="W148" s="271"/>
      <c r="BD148"/>
      <c r="BE148"/>
    </row>
    <row r="149" spans="2:57" ht="14" customHeight="1" x14ac:dyDescent="0.15">
      <c r="B149" s="253"/>
      <c r="C149" s="253"/>
      <c r="D149" s="253"/>
      <c r="E149" s="172"/>
      <c r="G149" s="290"/>
      <c r="H149" s="293"/>
      <c r="I149" s="261" t="s">
        <v>260</v>
      </c>
      <c r="J149" s="403"/>
      <c r="K149" s="404"/>
      <c r="L149" s="263">
        <v>0</v>
      </c>
      <c r="M149" s="264"/>
      <c r="N149" s="264"/>
      <c r="O149" s="264"/>
      <c r="P149" s="264"/>
      <c r="Q149" s="264"/>
      <c r="R149" s="264"/>
      <c r="S149" s="269"/>
      <c r="T149" s="270"/>
      <c r="U149" s="270"/>
      <c r="V149" s="271"/>
      <c r="W149" s="271"/>
      <c r="BD149"/>
      <c r="BE149"/>
    </row>
    <row r="150" spans="2:57" ht="14" customHeight="1" x14ac:dyDescent="0.15">
      <c r="B150" s="253"/>
      <c r="C150" s="253"/>
      <c r="D150" s="253"/>
      <c r="E150" s="172"/>
      <c r="G150" s="290"/>
      <c r="H150" s="293"/>
      <c r="I150" s="261" t="s">
        <v>261</v>
      </c>
      <c r="J150" s="403"/>
      <c r="K150" s="404"/>
      <c r="L150" s="263">
        <v>0</v>
      </c>
      <c r="M150" s="264"/>
      <c r="N150" s="264"/>
      <c r="O150" s="264"/>
      <c r="P150" s="264"/>
      <c r="Q150" s="264"/>
      <c r="R150" s="264"/>
      <c r="S150" s="269"/>
      <c r="T150" s="270"/>
      <c r="U150" s="270"/>
      <c r="V150" s="271"/>
      <c r="W150" s="271"/>
      <c r="BD150"/>
      <c r="BE150"/>
    </row>
    <row r="151" spans="2:57" ht="14" customHeight="1" x14ac:dyDescent="0.15">
      <c r="B151" s="253"/>
      <c r="C151" s="253"/>
      <c r="D151" s="253"/>
      <c r="E151" s="172"/>
      <c r="G151" s="290"/>
      <c r="H151" s="293"/>
      <c r="I151" s="261" t="s">
        <v>262</v>
      </c>
      <c r="J151" s="403"/>
      <c r="K151" s="404"/>
      <c r="L151" s="263">
        <v>0</v>
      </c>
      <c r="M151" s="264"/>
      <c r="N151" s="264"/>
      <c r="O151" s="264"/>
      <c r="P151" s="264"/>
      <c r="Q151" s="264"/>
      <c r="R151" s="264"/>
      <c r="S151" s="269"/>
      <c r="T151" s="270"/>
      <c r="U151" s="270"/>
      <c r="V151" s="271"/>
      <c r="W151" s="271"/>
      <c r="BD151"/>
      <c r="BE151"/>
    </row>
    <row r="152" spans="2:57" ht="14" customHeight="1" x14ac:dyDescent="0.15">
      <c r="B152" s="253"/>
      <c r="C152" s="253"/>
      <c r="D152" s="253"/>
      <c r="E152" s="172"/>
      <c r="G152" s="290"/>
      <c r="H152" s="293"/>
      <c r="I152" s="261" t="s">
        <v>263</v>
      </c>
      <c r="J152" s="403"/>
      <c r="K152" s="404"/>
      <c r="L152" s="263">
        <v>0</v>
      </c>
      <c r="M152" s="264"/>
      <c r="N152" s="264"/>
      <c r="O152" s="264"/>
      <c r="P152" s="264"/>
      <c r="Q152" s="264"/>
      <c r="R152" s="264"/>
      <c r="S152" s="269"/>
      <c r="T152" s="270"/>
      <c r="U152" s="270"/>
      <c r="V152" s="271"/>
      <c r="W152" s="271"/>
      <c r="BD152"/>
      <c r="BE152"/>
    </row>
    <row r="153" spans="2:57" ht="14" customHeight="1" x14ac:dyDescent="0.15">
      <c r="B153" s="253"/>
      <c r="C153" s="253"/>
      <c r="D153" s="253"/>
      <c r="E153" s="172"/>
      <c r="G153" s="290"/>
      <c r="H153" s="293"/>
      <c r="I153" s="261" t="s">
        <v>264</v>
      </c>
      <c r="J153" s="403"/>
      <c r="K153" s="404"/>
      <c r="L153" s="263">
        <v>0</v>
      </c>
      <c r="M153" s="264"/>
      <c r="N153" s="264"/>
      <c r="O153" s="264"/>
      <c r="P153" s="264"/>
      <c r="Q153" s="264"/>
      <c r="R153" s="264"/>
      <c r="S153" s="269"/>
      <c r="T153" s="270"/>
      <c r="U153" s="270"/>
      <c r="V153" s="271"/>
      <c r="W153" s="271"/>
      <c r="BD153"/>
      <c r="BE153"/>
    </row>
    <row r="154" spans="2:57" ht="14" customHeight="1" x14ac:dyDescent="0.15">
      <c r="B154" s="253"/>
      <c r="C154" s="253"/>
      <c r="D154" s="253"/>
      <c r="E154" s="172"/>
      <c r="G154" s="290"/>
      <c r="H154" s="293"/>
      <c r="I154" s="261" t="s">
        <v>265</v>
      </c>
      <c r="J154" s="403"/>
      <c r="K154" s="404"/>
      <c r="L154" s="263">
        <v>0</v>
      </c>
      <c r="M154" s="264"/>
      <c r="N154" s="264"/>
      <c r="O154" s="264"/>
      <c r="P154" s="264"/>
      <c r="Q154" s="264"/>
      <c r="R154" s="264"/>
      <c r="S154" s="269"/>
      <c r="T154" s="270"/>
      <c r="U154" s="270"/>
      <c r="V154" s="271"/>
      <c r="W154" s="271"/>
      <c r="BD154"/>
      <c r="BE154"/>
    </row>
    <row r="155" spans="2:57" ht="14" customHeight="1" x14ac:dyDescent="0.15">
      <c r="B155" s="253"/>
      <c r="C155" s="253"/>
      <c r="D155" s="253"/>
      <c r="E155" s="172"/>
      <c r="G155" s="290"/>
      <c r="H155" s="293"/>
      <c r="I155" s="261" t="s">
        <v>266</v>
      </c>
      <c r="J155" s="403"/>
      <c r="K155" s="404"/>
      <c r="L155" s="263">
        <v>0</v>
      </c>
      <c r="M155" s="264"/>
      <c r="N155" s="264"/>
      <c r="O155" s="264"/>
      <c r="P155" s="264"/>
      <c r="Q155" s="264"/>
      <c r="R155" s="264"/>
      <c r="S155" s="269"/>
      <c r="T155" s="270"/>
      <c r="U155" s="270"/>
      <c r="V155" s="271"/>
      <c r="W155" s="271"/>
      <c r="BD155"/>
      <c r="BE155"/>
    </row>
    <row r="156" spans="2:57" ht="14" customHeight="1" x14ac:dyDescent="0.15">
      <c r="B156" s="253"/>
      <c r="C156" s="253"/>
      <c r="D156" s="253"/>
      <c r="E156" s="172"/>
      <c r="G156" s="290"/>
      <c r="H156" s="293"/>
      <c r="I156" s="261" t="s">
        <v>267</v>
      </c>
      <c r="J156" s="403"/>
      <c r="K156" s="404"/>
      <c r="L156" s="263">
        <v>0</v>
      </c>
      <c r="M156" s="264"/>
      <c r="N156" s="264"/>
      <c r="O156" s="264"/>
      <c r="P156" s="264"/>
      <c r="Q156" s="264"/>
      <c r="R156" s="264"/>
      <c r="S156" s="269"/>
      <c r="T156" s="270"/>
      <c r="U156" s="270"/>
      <c r="V156" s="271"/>
      <c r="W156" s="271"/>
      <c r="BD156"/>
      <c r="BE156"/>
    </row>
    <row r="157" spans="2:57" ht="14" customHeight="1" x14ac:dyDescent="0.15">
      <c r="B157" s="253"/>
      <c r="C157" s="253"/>
      <c r="D157" s="253"/>
      <c r="E157" s="172"/>
      <c r="G157" s="290"/>
      <c r="H157" s="293"/>
      <c r="I157" s="261" t="s">
        <v>268</v>
      </c>
      <c r="J157" s="403"/>
      <c r="K157" s="404"/>
      <c r="L157" s="263">
        <v>0</v>
      </c>
      <c r="M157" s="264"/>
      <c r="N157" s="264"/>
      <c r="O157" s="264"/>
      <c r="P157" s="264"/>
      <c r="Q157" s="264"/>
      <c r="R157" s="264"/>
      <c r="S157" s="269"/>
      <c r="T157" s="270"/>
      <c r="U157" s="270"/>
      <c r="V157" s="271"/>
      <c r="W157" s="271"/>
      <c r="BD157"/>
      <c r="BE157"/>
    </row>
    <row r="158" spans="2:57" ht="14" customHeight="1" x14ac:dyDescent="0.15">
      <c r="B158" s="253"/>
      <c r="C158" s="253"/>
      <c r="D158" s="253"/>
      <c r="E158" s="172"/>
      <c r="G158" s="290"/>
      <c r="H158" s="293"/>
      <c r="I158" s="261" t="s">
        <v>269</v>
      </c>
      <c r="J158" s="403"/>
      <c r="K158" s="404"/>
      <c r="L158" s="263">
        <v>0</v>
      </c>
      <c r="M158" s="264"/>
      <c r="N158" s="264"/>
      <c r="O158" s="264"/>
      <c r="P158" s="264"/>
      <c r="Q158" s="264"/>
      <c r="R158" s="264"/>
      <c r="S158" s="269"/>
      <c r="T158" s="270"/>
      <c r="U158" s="270"/>
      <c r="V158" s="271"/>
      <c r="W158" s="271"/>
      <c r="BD158"/>
      <c r="BE158"/>
    </row>
    <row r="159" spans="2:57" ht="14" customHeight="1" x14ac:dyDescent="0.15">
      <c r="B159" s="253"/>
      <c r="C159" s="253"/>
      <c r="D159" s="253"/>
      <c r="E159" s="172"/>
      <c r="G159" s="290"/>
      <c r="H159" s="293"/>
      <c r="I159" s="261" t="s">
        <v>270</v>
      </c>
      <c r="J159" s="403"/>
      <c r="K159" s="404"/>
      <c r="L159" s="263">
        <v>0</v>
      </c>
      <c r="M159" s="264"/>
      <c r="N159" s="264"/>
      <c r="O159" s="264"/>
      <c r="P159" s="264"/>
      <c r="Q159" s="264"/>
      <c r="R159" s="264"/>
      <c r="S159" s="269"/>
      <c r="T159" s="270"/>
      <c r="U159" s="270"/>
      <c r="V159" s="271"/>
      <c r="W159" s="271"/>
      <c r="BD159"/>
      <c r="BE159"/>
    </row>
    <row r="160" spans="2:57" ht="14" customHeight="1" x14ac:dyDescent="0.15">
      <c r="B160" s="253"/>
      <c r="C160" s="253"/>
      <c r="D160" s="253"/>
      <c r="E160" s="172"/>
      <c r="G160" s="290"/>
      <c r="H160" s="293"/>
      <c r="I160" s="261" t="s">
        <v>271</v>
      </c>
      <c r="J160" s="403"/>
      <c r="K160" s="404"/>
      <c r="L160" s="263">
        <v>0</v>
      </c>
      <c r="M160" s="264"/>
      <c r="N160" s="264"/>
      <c r="O160" s="264"/>
      <c r="P160" s="264"/>
      <c r="Q160" s="264"/>
      <c r="R160" s="264"/>
      <c r="S160" s="269"/>
      <c r="T160" s="270"/>
      <c r="U160" s="270"/>
      <c r="V160" s="271"/>
      <c r="W160" s="271"/>
      <c r="BD160"/>
      <c r="BE160"/>
    </row>
    <row r="161" spans="2:57" ht="14" customHeight="1" x14ac:dyDescent="0.15">
      <c r="B161" s="253"/>
      <c r="C161" s="253"/>
      <c r="D161" s="253"/>
      <c r="E161" s="172"/>
      <c r="G161" s="290"/>
      <c r="H161" s="293"/>
      <c r="I161" s="261" t="s">
        <v>272</v>
      </c>
      <c r="J161" s="403"/>
      <c r="K161" s="404"/>
      <c r="L161" s="263">
        <v>0</v>
      </c>
      <c r="M161" s="264"/>
      <c r="N161" s="264"/>
      <c r="O161" s="264"/>
      <c r="P161" s="264"/>
      <c r="Q161" s="264"/>
      <c r="R161" s="264"/>
      <c r="S161" s="269"/>
      <c r="T161" s="270"/>
      <c r="U161" s="270"/>
      <c r="V161" s="271"/>
      <c r="W161" s="271"/>
      <c r="BD161"/>
      <c r="BE161"/>
    </row>
    <row r="162" spans="2:57" ht="14" customHeight="1" x14ac:dyDescent="0.15">
      <c r="B162" s="253"/>
      <c r="C162" s="253"/>
      <c r="D162" s="253"/>
      <c r="E162" s="172"/>
      <c r="G162" s="290"/>
      <c r="H162" s="293"/>
      <c r="I162" s="261" t="s">
        <v>273</v>
      </c>
      <c r="J162" s="403"/>
      <c r="K162" s="404"/>
      <c r="L162" s="263">
        <v>0</v>
      </c>
      <c r="M162" s="264"/>
      <c r="N162" s="264"/>
      <c r="O162" s="264"/>
      <c r="P162" s="264"/>
      <c r="Q162" s="264"/>
      <c r="R162" s="264"/>
      <c r="S162" s="269"/>
      <c r="T162" s="270"/>
      <c r="U162" s="270"/>
      <c r="V162" s="271"/>
      <c r="W162" s="271"/>
      <c r="BD162"/>
      <c r="BE162"/>
    </row>
    <row r="163" spans="2:57" ht="14" customHeight="1" x14ac:dyDescent="0.15">
      <c r="B163" s="253"/>
      <c r="C163" s="253"/>
      <c r="D163" s="253"/>
      <c r="E163" s="172"/>
      <c r="G163" s="290"/>
      <c r="H163" s="293"/>
      <c r="I163" s="261" t="s">
        <v>274</v>
      </c>
      <c r="J163" s="403"/>
      <c r="K163" s="404"/>
      <c r="L163" s="263">
        <v>0</v>
      </c>
      <c r="M163" s="264"/>
      <c r="N163" s="264"/>
      <c r="O163" s="264"/>
      <c r="P163" s="264"/>
      <c r="Q163" s="264"/>
      <c r="R163" s="264"/>
      <c r="S163" s="269"/>
      <c r="T163" s="270"/>
      <c r="U163" s="270"/>
      <c r="V163" s="271"/>
      <c r="W163" s="271"/>
      <c r="BD163"/>
      <c r="BE163"/>
    </row>
    <row r="164" spans="2:57" ht="14" customHeight="1" x14ac:dyDescent="0.15">
      <c r="B164" s="253"/>
      <c r="C164" s="253"/>
      <c r="D164" s="253"/>
      <c r="E164" s="172"/>
      <c r="G164" s="290"/>
      <c r="H164" s="293"/>
      <c r="I164" s="261" t="s">
        <v>275</v>
      </c>
      <c r="J164" s="403"/>
      <c r="K164" s="404"/>
      <c r="L164" s="263">
        <v>0</v>
      </c>
      <c r="M164" s="264"/>
      <c r="N164" s="264"/>
      <c r="O164" s="264"/>
      <c r="P164" s="264"/>
      <c r="Q164" s="264"/>
      <c r="R164" s="264"/>
      <c r="S164" s="269"/>
      <c r="T164" s="270"/>
      <c r="U164" s="270"/>
      <c r="V164" s="271"/>
      <c r="W164" s="271"/>
      <c r="BD164"/>
      <c r="BE164"/>
    </row>
    <row r="165" spans="2:57" ht="14" customHeight="1" x14ac:dyDescent="0.15">
      <c r="B165" s="253"/>
      <c r="C165" s="253"/>
      <c r="D165" s="253"/>
      <c r="E165" s="172"/>
      <c r="G165" s="290"/>
      <c r="H165" s="293"/>
      <c r="I165" s="261" t="s">
        <v>276</v>
      </c>
      <c r="J165" s="403"/>
      <c r="K165" s="404"/>
      <c r="L165" s="263">
        <v>0</v>
      </c>
      <c r="M165" s="264"/>
      <c r="N165" s="264"/>
      <c r="O165" s="264"/>
      <c r="P165" s="264"/>
      <c r="Q165" s="264"/>
      <c r="R165" s="264"/>
      <c r="S165" s="269"/>
      <c r="T165" s="270"/>
      <c r="U165" s="270"/>
      <c r="V165" s="271"/>
      <c r="W165" s="271"/>
      <c r="BD165"/>
      <c r="BE165"/>
    </row>
    <row r="166" spans="2:57" ht="14" customHeight="1" x14ac:dyDescent="0.15">
      <c r="I166" s="261" t="s">
        <v>277</v>
      </c>
      <c r="J166" s="403"/>
      <c r="K166" s="404"/>
      <c r="L166" s="263">
        <v>0</v>
      </c>
      <c r="M166" s="264"/>
      <c r="N166" s="264"/>
      <c r="O166" s="264"/>
      <c r="P166" s="264"/>
      <c r="Q166" s="264"/>
      <c r="R166" s="264"/>
      <c r="S166" s="269"/>
      <c r="T166" s="270"/>
      <c r="U166" s="270"/>
      <c r="V166" s="271"/>
      <c r="W166" s="271"/>
      <c r="BD166"/>
      <c r="BE166"/>
    </row>
    <row r="167" spans="2:57" ht="14" customHeight="1" x14ac:dyDescent="0.15">
      <c r="I167" s="261" t="s">
        <v>278</v>
      </c>
      <c r="J167" s="403"/>
      <c r="K167" s="404"/>
      <c r="L167" s="263">
        <v>0</v>
      </c>
      <c r="M167" s="264"/>
      <c r="N167" s="264"/>
      <c r="O167" s="264"/>
      <c r="P167" s="264"/>
      <c r="Q167" s="264"/>
      <c r="R167" s="264"/>
      <c r="S167" s="269"/>
      <c r="T167" s="270"/>
      <c r="U167" s="270"/>
      <c r="V167" s="271"/>
      <c r="W167" s="271"/>
      <c r="BD167"/>
      <c r="BE167"/>
    </row>
    <row r="168" spans="2:57" ht="14" customHeight="1" x14ac:dyDescent="0.15">
      <c r="I168" s="261" t="s">
        <v>279</v>
      </c>
      <c r="J168" s="403"/>
      <c r="K168" s="404"/>
      <c r="L168" s="263">
        <v>0</v>
      </c>
      <c r="M168" s="264"/>
      <c r="N168" s="264"/>
      <c r="O168" s="264"/>
      <c r="P168" s="264"/>
      <c r="Q168" s="264"/>
      <c r="R168" s="264"/>
      <c r="S168" s="269"/>
      <c r="T168" s="270"/>
      <c r="U168" s="270"/>
      <c r="V168" s="271"/>
      <c r="W168" s="271"/>
      <c r="BD168"/>
      <c r="BE168"/>
    </row>
    <row r="169" spans="2:57" ht="14" customHeight="1" x14ac:dyDescent="0.15">
      <c r="I169" s="261" t="s">
        <v>280</v>
      </c>
      <c r="J169" s="403"/>
      <c r="K169" s="404"/>
      <c r="L169" s="263">
        <v>0</v>
      </c>
      <c r="M169" s="264"/>
      <c r="N169" s="264"/>
      <c r="O169" s="264"/>
      <c r="P169" s="264"/>
      <c r="Q169" s="264"/>
      <c r="R169" s="264"/>
      <c r="S169" s="269"/>
      <c r="T169" s="270"/>
      <c r="U169" s="270"/>
      <c r="V169" s="271"/>
      <c r="W169" s="271"/>
      <c r="BD169"/>
      <c r="BE169"/>
    </row>
    <row r="170" spans="2:57" ht="14" customHeight="1" x14ac:dyDescent="0.15">
      <c r="I170" s="261" t="s">
        <v>281</v>
      </c>
      <c r="J170" s="403"/>
      <c r="K170" s="404"/>
      <c r="L170" s="263">
        <v>0</v>
      </c>
      <c r="M170" s="264"/>
      <c r="N170" s="264"/>
      <c r="O170" s="264"/>
      <c r="P170" s="264"/>
      <c r="Q170" s="264"/>
      <c r="R170" s="264"/>
      <c r="S170" s="269"/>
      <c r="T170" s="270"/>
      <c r="U170" s="270"/>
      <c r="V170" s="271"/>
      <c r="W170" s="271"/>
      <c r="BD170"/>
      <c r="BE170"/>
    </row>
    <row r="171" spans="2:57" ht="14" customHeight="1" x14ac:dyDescent="0.15">
      <c r="I171" s="261" t="s">
        <v>282</v>
      </c>
      <c r="J171" s="403"/>
      <c r="K171" s="404"/>
      <c r="L171" s="263">
        <v>0</v>
      </c>
      <c r="M171" s="264"/>
      <c r="N171" s="264"/>
      <c r="O171" s="264"/>
      <c r="P171" s="264"/>
      <c r="Q171" s="264"/>
      <c r="R171" s="264"/>
      <c r="S171" s="269"/>
      <c r="T171" s="270"/>
      <c r="U171" s="270"/>
      <c r="V171" s="271"/>
      <c r="W171" s="271"/>
      <c r="BD171"/>
      <c r="BE171"/>
    </row>
    <row r="172" spans="2:57" ht="14" customHeight="1" x14ac:dyDescent="0.15">
      <c r="I172" s="261" t="s">
        <v>283</v>
      </c>
      <c r="J172" s="403"/>
      <c r="K172" s="404"/>
      <c r="L172" s="263">
        <v>0</v>
      </c>
      <c r="M172" s="264"/>
      <c r="N172" s="264"/>
      <c r="O172" s="264"/>
      <c r="P172" s="264"/>
      <c r="Q172" s="264"/>
      <c r="R172" s="264"/>
      <c r="S172" s="269"/>
      <c r="T172" s="270"/>
      <c r="U172" s="270"/>
      <c r="V172" s="271"/>
      <c r="W172" s="271"/>
      <c r="BD172"/>
      <c r="BE172"/>
    </row>
    <row r="173" spans="2:57" ht="14" customHeight="1" x14ac:dyDescent="0.15">
      <c r="I173" s="261" t="s">
        <v>284</v>
      </c>
      <c r="J173" s="403"/>
      <c r="K173" s="404"/>
      <c r="L173" s="263">
        <v>0</v>
      </c>
      <c r="M173" s="264"/>
      <c r="N173" s="264"/>
      <c r="O173" s="264"/>
      <c r="P173" s="264"/>
      <c r="Q173" s="264"/>
      <c r="R173" s="264"/>
      <c r="S173" s="269"/>
      <c r="T173" s="270"/>
      <c r="U173" s="270"/>
      <c r="V173" s="271"/>
      <c r="W173" s="271"/>
      <c r="BD173"/>
      <c r="BE173"/>
    </row>
    <row r="174" spans="2:57" ht="14" customHeight="1" x14ac:dyDescent="0.15">
      <c r="I174" s="261" t="s">
        <v>285</v>
      </c>
      <c r="J174" s="403"/>
      <c r="K174" s="404"/>
      <c r="L174" s="263">
        <v>0</v>
      </c>
      <c r="M174" s="264"/>
      <c r="N174" s="264"/>
      <c r="O174" s="264"/>
      <c r="P174" s="264"/>
      <c r="Q174" s="264"/>
      <c r="R174" s="264"/>
      <c r="S174" s="269"/>
      <c r="T174" s="270"/>
      <c r="U174" s="270"/>
      <c r="V174" s="271"/>
      <c r="W174" s="271"/>
      <c r="BD174"/>
      <c r="BE174"/>
    </row>
    <row r="175" spans="2:57" ht="14" customHeight="1" x14ac:dyDescent="0.15">
      <c r="I175" s="261" t="s">
        <v>286</v>
      </c>
      <c r="J175" s="403"/>
      <c r="K175" s="404"/>
      <c r="L175" s="263">
        <v>0</v>
      </c>
      <c r="M175" s="264"/>
      <c r="N175" s="264"/>
      <c r="O175" s="264"/>
      <c r="P175" s="264"/>
      <c r="Q175" s="264"/>
      <c r="R175" s="264"/>
      <c r="S175" s="269"/>
      <c r="T175" s="270"/>
      <c r="U175" s="270"/>
      <c r="V175" s="271"/>
      <c r="W175" s="271"/>
      <c r="BD175"/>
      <c r="BE175"/>
    </row>
    <row r="176" spans="2:57" ht="14" customHeight="1" x14ac:dyDescent="0.15">
      <c r="I176" s="261" t="s">
        <v>287</v>
      </c>
      <c r="J176" s="403"/>
      <c r="K176" s="404"/>
      <c r="L176" s="263">
        <v>0</v>
      </c>
      <c r="M176" s="264"/>
      <c r="N176" s="264"/>
      <c r="O176" s="264"/>
      <c r="P176" s="264"/>
      <c r="Q176" s="264"/>
      <c r="R176" s="264"/>
      <c r="S176" s="269"/>
      <c r="T176" s="270"/>
      <c r="U176" s="270"/>
      <c r="V176" s="271"/>
      <c r="W176" s="271"/>
      <c r="BD176"/>
      <c r="BE176"/>
    </row>
    <row r="177" spans="9:57" ht="14" customHeight="1" x14ac:dyDescent="0.15">
      <c r="I177" s="261" t="s">
        <v>288</v>
      </c>
      <c r="J177" s="403"/>
      <c r="K177" s="404"/>
      <c r="L177" s="263">
        <v>0</v>
      </c>
      <c r="M177" s="264"/>
      <c r="N177" s="264"/>
      <c r="O177" s="264"/>
      <c r="P177" s="264"/>
      <c r="Q177" s="264"/>
      <c r="R177" s="264"/>
      <c r="S177" s="269"/>
      <c r="T177" s="270"/>
      <c r="U177" s="270"/>
      <c r="V177" s="271"/>
      <c r="W177" s="271"/>
      <c r="BD177"/>
      <c r="BE177"/>
    </row>
    <row r="178" spans="9:57" ht="14" customHeight="1" x14ac:dyDescent="0.15">
      <c r="I178" s="261" t="s">
        <v>289</v>
      </c>
      <c r="J178" s="403"/>
      <c r="K178" s="404"/>
      <c r="L178" s="263">
        <v>0</v>
      </c>
      <c r="M178" s="264"/>
      <c r="N178" s="264"/>
      <c r="O178" s="264"/>
      <c r="P178" s="264"/>
      <c r="Q178" s="264"/>
      <c r="R178" s="264"/>
      <c r="S178" s="269"/>
      <c r="T178" s="270"/>
      <c r="U178" s="270"/>
      <c r="V178" s="271"/>
      <c r="W178" s="271"/>
      <c r="BD178"/>
      <c r="BE178"/>
    </row>
    <row r="179" spans="9:57" ht="14" customHeight="1" x14ac:dyDescent="0.15">
      <c r="I179" s="261" t="s">
        <v>290</v>
      </c>
      <c r="J179" s="403"/>
      <c r="K179" s="404"/>
      <c r="L179" s="263">
        <v>0</v>
      </c>
      <c r="M179" s="264"/>
      <c r="N179" s="264"/>
      <c r="O179" s="264"/>
      <c r="P179" s="264"/>
      <c r="Q179" s="264"/>
      <c r="R179" s="264"/>
      <c r="S179" s="269"/>
      <c r="T179" s="270"/>
      <c r="U179" s="270"/>
      <c r="V179" s="271"/>
      <c r="W179" s="271"/>
      <c r="BD179"/>
      <c r="BE179"/>
    </row>
    <row r="180" spans="9:57" ht="14" customHeight="1" x14ac:dyDescent="0.15">
      <c r="I180" s="261" t="s">
        <v>291</v>
      </c>
      <c r="J180" s="403"/>
      <c r="K180" s="404"/>
      <c r="L180" s="263">
        <v>0</v>
      </c>
      <c r="M180" s="264"/>
      <c r="N180" s="264"/>
      <c r="O180" s="264"/>
      <c r="P180" s="264"/>
      <c r="Q180" s="264"/>
      <c r="R180" s="264"/>
      <c r="S180" s="269"/>
      <c r="T180" s="270"/>
      <c r="U180" s="270"/>
      <c r="V180" s="271"/>
      <c r="W180" s="271"/>
      <c r="BD180"/>
      <c r="BE180"/>
    </row>
    <row r="181" spans="9:57" ht="14" customHeight="1" x14ac:dyDescent="0.15">
      <c r="I181" s="261" t="s">
        <v>292</v>
      </c>
      <c r="J181" s="403"/>
      <c r="K181" s="404"/>
      <c r="L181" s="263">
        <v>0</v>
      </c>
      <c r="M181" s="264"/>
      <c r="N181" s="264"/>
      <c r="O181" s="264"/>
      <c r="P181" s="264"/>
      <c r="Q181" s="264"/>
      <c r="R181" s="264"/>
      <c r="S181" s="269"/>
      <c r="T181" s="270"/>
      <c r="U181" s="270"/>
      <c r="V181" s="271"/>
      <c r="W181" s="271"/>
      <c r="BD181"/>
      <c r="BE181"/>
    </row>
    <row r="182" spans="9:57" ht="14" customHeight="1" x14ac:dyDescent="0.15">
      <c r="I182" s="261" t="s">
        <v>293</v>
      </c>
      <c r="J182" s="403"/>
      <c r="K182" s="404"/>
      <c r="L182" s="263">
        <v>0</v>
      </c>
      <c r="M182" s="264"/>
      <c r="N182" s="264"/>
      <c r="O182" s="264"/>
      <c r="P182" s="264"/>
      <c r="Q182" s="264"/>
      <c r="R182" s="264"/>
      <c r="S182" s="269"/>
      <c r="T182" s="270"/>
      <c r="U182" s="270"/>
      <c r="V182" s="271"/>
      <c r="W182" s="271"/>
      <c r="BD182"/>
      <c r="BE182"/>
    </row>
    <row r="183" spans="9:57" ht="14" customHeight="1" x14ac:dyDescent="0.15">
      <c r="I183" s="261" t="s">
        <v>294</v>
      </c>
      <c r="J183" s="403"/>
      <c r="K183" s="404"/>
      <c r="L183" s="263">
        <v>0</v>
      </c>
      <c r="M183" s="264"/>
      <c r="N183" s="264"/>
      <c r="O183" s="264"/>
      <c r="P183" s="264"/>
      <c r="Q183" s="264"/>
      <c r="R183" s="264"/>
      <c r="S183" s="269"/>
      <c r="T183" s="270"/>
      <c r="U183" s="270"/>
      <c r="V183" s="271"/>
      <c r="W183" s="271"/>
      <c r="BD183"/>
      <c r="BE183"/>
    </row>
    <row r="184" spans="9:57" ht="14" customHeight="1" x14ac:dyDescent="0.15">
      <c r="I184" s="261" t="s">
        <v>295</v>
      </c>
      <c r="J184" s="403"/>
      <c r="K184" s="404"/>
      <c r="L184" s="263">
        <v>0</v>
      </c>
      <c r="M184" s="264"/>
      <c r="N184" s="264"/>
      <c r="O184" s="264"/>
      <c r="P184" s="264"/>
      <c r="Q184" s="264"/>
      <c r="R184" s="264"/>
      <c r="S184" s="269"/>
      <c r="T184" s="270"/>
      <c r="U184" s="270"/>
      <c r="V184" s="271"/>
      <c r="W184" s="271"/>
      <c r="BD184"/>
      <c r="BE184"/>
    </row>
    <row r="185" spans="9:57" ht="14" customHeight="1" x14ac:dyDescent="0.15">
      <c r="I185" s="261" t="s">
        <v>296</v>
      </c>
      <c r="J185" s="403"/>
      <c r="K185" s="404"/>
      <c r="L185" s="263">
        <v>0</v>
      </c>
      <c r="M185" s="264"/>
      <c r="N185" s="264"/>
      <c r="O185" s="264"/>
      <c r="P185" s="264"/>
      <c r="Q185" s="264"/>
      <c r="R185" s="264"/>
      <c r="S185" s="269"/>
      <c r="T185" s="270"/>
      <c r="U185" s="270"/>
      <c r="V185" s="271"/>
      <c r="W185" s="271"/>
      <c r="BD185"/>
      <c r="BE185"/>
    </row>
    <row r="186" spans="9:57" ht="14" customHeight="1" x14ac:dyDescent="0.15">
      <c r="I186" s="261" t="s">
        <v>297</v>
      </c>
      <c r="J186" s="403"/>
      <c r="K186" s="404"/>
      <c r="L186" s="263">
        <v>0</v>
      </c>
      <c r="M186" s="264"/>
      <c r="N186" s="264"/>
      <c r="O186" s="264"/>
      <c r="P186" s="264"/>
      <c r="Q186" s="264"/>
      <c r="R186" s="264"/>
      <c r="S186" s="269"/>
      <c r="T186" s="270"/>
      <c r="U186" s="270"/>
      <c r="V186" s="271"/>
      <c r="W186" s="271"/>
      <c r="BD186"/>
      <c r="BE186"/>
    </row>
    <row r="187" spans="9:57" ht="14" customHeight="1" x14ac:dyDescent="0.15">
      <c r="I187" s="261" t="s">
        <v>298</v>
      </c>
      <c r="J187" s="403"/>
      <c r="K187" s="404"/>
      <c r="L187" s="263">
        <v>0</v>
      </c>
      <c r="M187" s="264"/>
      <c r="N187" s="264"/>
      <c r="O187" s="264"/>
      <c r="P187" s="264"/>
      <c r="Q187" s="264"/>
      <c r="R187" s="264"/>
      <c r="S187" s="269"/>
      <c r="T187" s="270"/>
      <c r="U187" s="270"/>
      <c r="V187" s="271"/>
      <c r="W187" s="271"/>
      <c r="BD187"/>
      <c r="BE187"/>
    </row>
    <row r="188" spans="9:57" ht="14" customHeight="1" x14ac:dyDescent="0.15">
      <c r="I188" s="261" t="s">
        <v>299</v>
      </c>
      <c r="J188" s="403"/>
      <c r="K188" s="404"/>
      <c r="L188" s="263">
        <v>0</v>
      </c>
      <c r="M188" s="264"/>
      <c r="N188" s="264"/>
      <c r="O188" s="264"/>
      <c r="P188" s="264"/>
      <c r="Q188" s="264"/>
      <c r="R188" s="264"/>
      <c r="S188" s="269"/>
      <c r="T188" s="270"/>
      <c r="U188" s="270"/>
      <c r="V188" s="271"/>
      <c r="W188" s="271"/>
      <c r="BD188"/>
      <c r="BE188"/>
    </row>
    <row r="189" spans="9:57" ht="14" customHeight="1" x14ac:dyDescent="0.15">
      <c r="I189" s="261" t="s">
        <v>300</v>
      </c>
      <c r="J189" s="403"/>
      <c r="K189" s="404"/>
      <c r="L189" s="263">
        <v>0</v>
      </c>
      <c r="M189" s="264"/>
      <c r="N189" s="264"/>
      <c r="O189" s="264"/>
      <c r="P189" s="264"/>
      <c r="Q189" s="264"/>
      <c r="R189" s="264"/>
      <c r="S189" s="269"/>
      <c r="T189" s="270"/>
      <c r="U189" s="270"/>
      <c r="V189" s="271"/>
      <c r="W189" s="271"/>
      <c r="BD189"/>
      <c r="BE189"/>
    </row>
    <row r="190" spans="9:57" ht="14" customHeight="1" x14ac:dyDescent="0.15">
      <c r="I190" s="261" t="s">
        <v>301</v>
      </c>
      <c r="J190" s="403"/>
      <c r="K190" s="404"/>
      <c r="L190" s="263">
        <v>0</v>
      </c>
      <c r="M190" s="264"/>
      <c r="N190" s="264"/>
      <c r="O190" s="264"/>
      <c r="P190" s="264"/>
      <c r="Q190" s="264"/>
      <c r="R190" s="264"/>
      <c r="S190" s="269"/>
      <c r="T190" s="270"/>
      <c r="U190" s="270"/>
      <c r="V190" s="271"/>
      <c r="W190" s="271"/>
      <c r="BD190"/>
      <c r="BE190"/>
    </row>
    <row r="191" spans="9:57" ht="14" customHeight="1" x14ac:dyDescent="0.15">
      <c r="I191" s="261" t="s">
        <v>302</v>
      </c>
      <c r="J191" s="403"/>
      <c r="K191" s="404"/>
      <c r="L191" s="263">
        <v>0</v>
      </c>
      <c r="M191" s="264"/>
      <c r="N191" s="264"/>
      <c r="O191" s="264"/>
      <c r="P191" s="264"/>
      <c r="Q191" s="264"/>
      <c r="R191" s="264"/>
      <c r="S191" s="269"/>
      <c r="T191" s="270"/>
      <c r="U191" s="270"/>
      <c r="V191" s="271"/>
      <c r="W191" s="271"/>
      <c r="BD191"/>
      <c r="BE191"/>
    </row>
    <row r="192" spans="9:57" ht="14" customHeight="1" x14ac:dyDescent="0.15">
      <c r="I192" s="261" t="s">
        <v>303</v>
      </c>
      <c r="J192" s="403"/>
      <c r="K192" s="404"/>
      <c r="L192" s="263">
        <v>0</v>
      </c>
      <c r="M192" s="264"/>
      <c r="N192" s="264"/>
      <c r="O192" s="264"/>
      <c r="P192" s="264"/>
      <c r="Q192" s="264"/>
      <c r="R192" s="264"/>
      <c r="S192" s="269"/>
      <c r="T192" s="270"/>
      <c r="U192" s="270"/>
      <c r="V192" s="271"/>
      <c r="W192" s="271"/>
      <c r="BD192"/>
      <c r="BE192"/>
    </row>
    <row r="193" spans="9:57" ht="14" customHeight="1" x14ac:dyDescent="0.15">
      <c r="I193" s="261" t="s">
        <v>304</v>
      </c>
      <c r="J193" s="403"/>
      <c r="K193" s="404"/>
      <c r="L193" s="263">
        <v>0</v>
      </c>
      <c r="M193" s="264"/>
      <c r="N193" s="264"/>
      <c r="O193" s="264"/>
      <c r="P193" s="264"/>
      <c r="Q193" s="264"/>
      <c r="R193" s="264"/>
      <c r="S193" s="269"/>
      <c r="T193" s="270"/>
      <c r="U193" s="270"/>
      <c r="V193" s="271"/>
      <c r="W193" s="271"/>
      <c r="BD193"/>
      <c r="BE193"/>
    </row>
    <row r="194" spans="9:57" ht="14" customHeight="1" x14ac:dyDescent="0.15">
      <c r="I194" s="261" t="s">
        <v>305</v>
      </c>
      <c r="J194" s="403"/>
      <c r="K194" s="404"/>
      <c r="L194" s="263">
        <v>0</v>
      </c>
      <c r="M194" s="264"/>
      <c r="N194" s="264"/>
      <c r="O194" s="264"/>
      <c r="P194" s="264"/>
      <c r="Q194" s="264"/>
      <c r="R194" s="264"/>
      <c r="S194" s="269"/>
      <c r="T194" s="270"/>
      <c r="U194" s="270"/>
      <c r="V194" s="271"/>
      <c r="W194" s="271"/>
      <c r="BD194"/>
      <c r="BE194"/>
    </row>
    <row r="195" spans="9:57" ht="14" customHeight="1" x14ac:dyDescent="0.15">
      <c r="I195" s="261" t="s">
        <v>306</v>
      </c>
      <c r="J195" s="403"/>
      <c r="K195" s="404"/>
      <c r="L195" s="263">
        <v>0</v>
      </c>
      <c r="M195" s="264"/>
      <c r="N195" s="264"/>
      <c r="O195" s="264"/>
      <c r="P195" s="264"/>
      <c r="Q195" s="264"/>
      <c r="R195" s="264"/>
      <c r="S195" s="269"/>
      <c r="T195" s="270"/>
      <c r="U195" s="270"/>
      <c r="V195" s="271"/>
      <c r="W195" s="271"/>
      <c r="BD195"/>
      <c r="BE195"/>
    </row>
    <row r="196" spans="9:57" ht="14" customHeight="1" x14ac:dyDescent="0.15">
      <c r="I196" s="261" t="s">
        <v>307</v>
      </c>
      <c r="J196" s="403"/>
      <c r="K196" s="404"/>
      <c r="L196" s="263">
        <v>0</v>
      </c>
      <c r="M196" s="264"/>
      <c r="N196" s="264"/>
      <c r="O196" s="264"/>
      <c r="P196" s="264"/>
      <c r="Q196" s="264"/>
      <c r="R196" s="264"/>
      <c r="S196" s="269"/>
      <c r="T196" s="270"/>
      <c r="U196" s="270"/>
      <c r="V196" s="271"/>
      <c r="W196" s="271"/>
      <c r="BD196"/>
      <c r="BE196"/>
    </row>
    <row r="197" spans="9:57" ht="14" customHeight="1" x14ac:dyDescent="0.15">
      <c r="I197" s="261" t="s">
        <v>308</v>
      </c>
      <c r="J197" s="403"/>
      <c r="K197" s="404"/>
      <c r="L197" s="263">
        <v>0</v>
      </c>
      <c r="M197" s="264"/>
      <c r="N197" s="264"/>
      <c r="O197" s="264"/>
      <c r="P197" s="264"/>
      <c r="Q197" s="264"/>
      <c r="R197" s="264"/>
      <c r="S197" s="269"/>
      <c r="T197" s="270"/>
      <c r="U197" s="270"/>
      <c r="V197" s="271"/>
      <c r="W197" s="271"/>
      <c r="BD197"/>
      <c r="BE197"/>
    </row>
    <row r="198" spans="9:57" ht="14" customHeight="1" x14ac:dyDescent="0.15">
      <c r="I198" s="261" t="s">
        <v>309</v>
      </c>
      <c r="J198" s="403"/>
      <c r="K198" s="404"/>
      <c r="L198" s="263">
        <v>0</v>
      </c>
      <c r="M198" s="264"/>
      <c r="N198" s="264"/>
      <c r="O198" s="264"/>
      <c r="P198" s="264"/>
      <c r="Q198" s="264"/>
      <c r="R198" s="264"/>
      <c r="S198" s="269"/>
      <c r="T198" s="270"/>
      <c r="U198" s="270"/>
      <c r="V198" s="271"/>
      <c r="W198" s="271"/>
      <c r="BD198"/>
      <c r="BE198"/>
    </row>
    <row r="199" spans="9:57" ht="14" customHeight="1" x14ac:dyDescent="0.15">
      <c r="I199" s="261" t="s">
        <v>310</v>
      </c>
      <c r="J199" s="403"/>
      <c r="K199" s="404"/>
      <c r="L199" s="263">
        <v>0</v>
      </c>
      <c r="M199" s="264"/>
      <c r="N199" s="264"/>
      <c r="O199" s="264"/>
      <c r="P199" s="264"/>
      <c r="Q199" s="264"/>
      <c r="R199" s="264"/>
      <c r="S199" s="269"/>
      <c r="T199" s="270"/>
      <c r="U199" s="270"/>
      <c r="V199" s="271"/>
      <c r="W199" s="271"/>
      <c r="BD199"/>
      <c r="BE199"/>
    </row>
    <row r="200" spans="9:57" ht="14" customHeight="1" x14ac:dyDescent="0.15">
      <c r="I200" s="261" t="s">
        <v>311</v>
      </c>
      <c r="J200" s="403"/>
      <c r="K200" s="404"/>
      <c r="L200" s="263">
        <v>0</v>
      </c>
      <c r="M200" s="264"/>
      <c r="N200" s="264"/>
      <c r="O200" s="264"/>
      <c r="P200" s="264"/>
      <c r="Q200" s="264"/>
      <c r="R200" s="264"/>
      <c r="S200" s="269"/>
      <c r="T200" s="270"/>
      <c r="U200" s="270"/>
      <c r="V200" s="271"/>
      <c r="W200" s="271"/>
      <c r="BD200"/>
      <c r="BE200"/>
    </row>
    <row r="201" spans="9:57" ht="14" customHeight="1" x14ac:dyDescent="0.15">
      <c r="I201" s="261" t="s">
        <v>312</v>
      </c>
      <c r="J201" s="403"/>
      <c r="K201" s="404"/>
      <c r="L201" s="263">
        <v>0</v>
      </c>
      <c r="M201" s="264"/>
      <c r="N201" s="264"/>
      <c r="O201" s="264"/>
      <c r="P201" s="264"/>
      <c r="Q201" s="264"/>
      <c r="R201" s="264"/>
      <c r="S201" s="269"/>
      <c r="T201" s="270"/>
      <c r="U201" s="270"/>
      <c r="V201" s="271"/>
      <c r="W201" s="271"/>
      <c r="BD201"/>
      <c r="BE201"/>
    </row>
    <row r="202" spans="9:57" ht="14" customHeight="1" x14ac:dyDescent="0.15">
      <c r="I202" s="261" t="s">
        <v>313</v>
      </c>
      <c r="J202" s="403"/>
      <c r="K202" s="404"/>
      <c r="L202" s="263">
        <v>0</v>
      </c>
      <c r="M202" s="264"/>
      <c r="N202" s="264"/>
      <c r="O202" s="264"/>
      <c r="P202" s="264"/>
      <c r="Q202" s="264"/>
      <c r="R202" s="264"/>
      <c r="S202" s="269"/>
      <c r="T202" s="270"/>
      <c r="U202" s="270"/>
      <c r="V202" s="271"/>
      <c r="W202" s="271"/>
      <c r="BD202"/>
      <c r="BE202"/>
    </row>
    <row r="203" spans="9:57" ht="14" customHeight="1" x14ac:dyDescent="0.15">
      <c r="I203" s="261" t="s">
        <v>314</v>
      </c>
      <c r="J203" s="403"/>
      <c r="K203" s="404"/>
      <c r="L203" s="263">
        <v>0</v>
      </c>
      <c r="M203" s="264"/>
      <c r="N203" s="264"/>
      <c r="O203" s="264"/>
      <c r="P203" s="264"/>
      <c r="Q203" s="264"/>
      <c r="R203" s="264"/>
      <c r="S203" s="269"/>
      <c r="T203" s="270"/>
      <c r="U203" s="270"/>
      <c r="V203" s="271"/>
      <c r="W203" s="271"/>
      <c r="BD203"/>
      <c r="BE203"/>
    </row>
    <row r="204" spans="9:57" ht="14" customHeight="1" x14ac:dyDescent="0.15">
      <c r="I204" s="261" t="s">
        <v>315</v>
      </c>
      <c r="J204" s="403"/>
      <c r="K204" s="404"/>
      <c r="L204" s="263">
        <v>0</v>
      </c>
      <c r="M204" s="264"/>
      <c r="N204" s="264"/>
      <c r="O204" s="264"/>
      <c r="P204" s="264"/>
      <c r="Q204" s="264"/>
      <c r="R204" s="264"/>
      <c r="S204" s="269"/>
      <c r="T204" s="270"/>
      <c r="U204" s="270"/>
      <c r="V204" s="271"/>
      <c r="W204" s="271"/>
      <c r="BD204"/>
      <c r="BE204"/>
    </row>
    <row r="205" spans="9:57" ht="14" customHeight="1" x14ac:dyDescent="0.15">
      <c r="I205" s="261" t="s">
        <v>316</v>
      </c>
      <c r="J205" s="403"/>
      <c r="K205" s="404"/>
      <c r="L205" s="263">
        <v>0</v>
      </c>
      <c r="M205" s="264"/>
      <c r="N205" s="264"/>
      <c r="O205" s="264"/>
      <c r="P205" s="264"/>
      <c r="Q205" s="264"/>
      <c r="R205" s="264"/>
      <c r="S205" s="269"/>
      <c r="T205" s="270"/>
      <c r="U205" s="270"/>
      <c r="V205" s="271"/>
      <c r="W205" s="271"/>
      <c r="BD205"/>
      <c r="BE205"/>
    </row>
    <row r="206" spans="9:57" ht="14" customHeight="1" x14ac:dyDescent="0.15">
      <c r="I206" s="261" t="s">
        <v>317</v>
      </c>
      <c r="J206" s="403"/>
      <c r="K206" s="404"/>
      <c r="L206" s="263">
        <v>0</v>
      </c>
      <c r="M206" s="264"/>
      <c r="N206" s="264"/>
      <c r="O206" s="264"/>
      <c r="P206" s="264"/>
      <c r="Q206" s="264"/>
      <c r="R206" s="264"/>
      <c r="S206" s="269"/>
      <c r="T206" s="270"/>
      <c r="U206" s="270"/>
      <c r="V206" s="271"/>
      <c r="W206" s="271"/>
      <c r="BD206"/>
      <c r="BE206"/>
    </row>
    <row r="207" spans="9:57" ht="14" customHeight="1" x14ac:dyDescent="0.15">
      <c r="I207" s="261" t="s">
        <v>318</v>
      </c>
      <c r="J207" s="403"/>
      <c r="K207" s="404"/>
      <c r="L207" s="263">
        <v>0</v>
      </c>
      <c r="M207" s="264"/>
      <c r="N207" s="264"/>
      <c r="O207" s="264"/>
      <c r="P207" s="264"/>
      <c r="Q207" s="264"/>
      <c r="R207" s="264"/>
      <c r="S207" s="269"/>
      <c r="T207" s="270"/>
      <c r="U207" s="270"/>
      <c r="V207" s="271"/>
      <c r="W207" s="271"/>
      <c r="BD207"/>
      <c r="BE207"/>
    </row>
    <row r="208" spans="9:57" ht="14" customHeight="1" x14ac:dyDescent="0.15">
      <c r="I208" s="261" t="s">
        <v>319</v>
      </c>
      <c r="J208" s="403"/>
      <c r="K208" s="404"/>
      <c r="L208" s="263">
        <v>0</v>
      </c>
      <c r="M208" s="264"/>
      <c r="N208" s="264"/>
      <c r="O208" s="264"/>
      <c r="P208" s="264"/>
      <c r="Q208" s="264"/>
      <c r="R208" s="264"/>
      <c r="S208" s="269"/>
      <c r="T208" s="270"/>
      <c r="U208" s="270"/>
      <c r="V208" s="271"/>
      <c r="W208" s="271"/>
      <c r="BD208"/>
      <c r="BE208"/>
    </row>
    <row r="209" spans="9:57" ht="14" customHeight="1" x14ac:dyDescent="0.15">
      <c r="I209" s="261" t="s">
        <v>320</v>
      </c>
      <c r="J209" s="403"/>
      <c r="K209" s="404"/>
      <c r="L209" s="263">
        <v>0</v>
      </c>
      <c r="M209" s="264"/>
      <c r="N209" s="264"/>
      <c r="O209" s="264"/>
      <c r="P209" s="264"/>
      <c r="Q209" s="264"/>
      <c r="R209" s="264"/>
      <c r="S209" s="269"/>
      <c r="T209" s="270"/>
      <c r="U209" s="270"/>
      <c r="V209" s="271"/>
      <c r="W209" s="271"/>
      <c r="BD209"/>
      <c r="BE209"/>
    </row>
    <row r="210" spans="9:57" ht="14" customHeight="1" x14ac:dyDescent="0.15">
      <c r="I210" s="261" t="s">
        <v>321</v>
      </c>
      <c r="J210" s="403"/>
      <c r="K210" s="404"/>
      <c r="L210" s="263">
        <v>0</v>
      </c>
      <c r="M210" s="264"/>
      <c r="N210" s="264"/>
      <c r="O210" s="264"/>
      <c r="P210" s="264"/>
      <c r="Q210" s="264"/>
      <c r="R210" s="264"/>
      <c r="S210" s="269"/>
      <c r="T210" s="270"/>
      <c r="U210" s="270"/>
      <c r="V210" s="271"/>
      <c r="W210" s="271"/>
      <c r="BD210"/>
      <c r="BE210"/>
    </row>
    <row r="211" spans="9:57" ht="14" customHeight="1" x14ac:dyDescent="0.15">
      <c r="I211" s="261" t="s">
        <v>322</v>
      </c>
      <c r="J211" s="403"/>
      <c r="K211" s="404"/>
      <c r="L211" s="263">
        <v>0</v>
      </c>
      <c r="M211" s="264"/>
      <c r="N211" s="264"/>
      <c r="O211" s="264"/>
      <c r="P211" s="264"/>
      <c r="Q211" s="264"/>
      <c r="R211" s="264"/>
      <c r="S211" s="269"/>
      <c r="T211" s="270"/>
      <c r="U211" s="270"/>
      <c r="V211" s="271"/>
      <c r="W211" s="271"/>
      <c r="BD211"/>
      <c r="BE211"/>
    </row>
    <row r="212" spans="9:57" ht="14" customHeight="1" x14ac:dyDescent="0.15">
      <c r="I212" s="261" t="s">
        <v>323</v>
      </c>
      <c r="J212" s="403"/>
      <c r="K212" s="404"/>
      <c r="L212" s="263">
        <v>0</v>
      </c>
      <c r="M212" s="264"/>
      <c r="N212" s="264"/>
      <c r="O212" s="264"/>
      <c r="P212" s="264"/>
      <c r="Q212" s="264"/>
      <c r="R212" s="264"/>
      <c r="S212" s="269"/>
      <c r="T212" s="270"/>
      <c r="U212" s="270"/>
      <c r="V212" s="271"/>
      <c r="W212" s="271"/>
      <c r="BD212"/>
      <c r="BE212"/>
    </row>
    <row r="213" spans="9:57" ht="14" customHeight="1" x14ac:dyDescent="0.15">
      <c r="I213" s="261" t="s">
        <v>324</v>
      </c>
      <c r="J213" s="403"/>
      <c r="K213" s="404"/>
      <c r="L213" s="263">
        <v>0</v>
      </c>
      <c r="M213" s="264"/>
      <c r="N213" s="264"/>
      <c r="O213" s="264"/>
      <c r="P213" s="264"/>
      <c r="Q213" s="264"/>
      <c r="R213" s="264"/>
      <c r="S213" s="269"/>
      <c r="T213" s="270"/>
      <c r="U213" s="270"/>
      <c r="V213" s="271"/>
      <c r="W213" s="271"/>
      <c r="BD213"/>
      <c r="BE213"/>
    </row>
    <row r="214" spans="9:57" ht="14" customHeight="1" x14ac:dyDescent="0.15">
      <c r="I214" s="261" t="s">
        <v>325</v>
      </c>
      <c r="J214" s="403"/>
      <c r="K214" s="404"/>
      <c r="L214" s="263">
        <v>0</v>
      </c>
      <c r="M214" s="264"/>
      <c r="N214" s="264"/>
      <c r="O214" s="264"/>
      <c r="P214" s="264"/>
      <c r="Q214" s="264"/>
      <c r="R214" s="264"/>
      <c r="S214" s="269"/>
      <c r="T214" s="270"/>
      <c r="U214" s="270"/>
      <c r="V214" s="271"/>
      <c r="W214" s="271"/>
      <c r="BD214"/>
      <c r="BE214"/>
    </row>
    <row r="215" spans="9:57" ht="14" customHeight="1" x14ac:dyDescent="0.15">
      <c r="I215" s="261" t="s">
        <v>326</v>
      </c>
      <c r="J215" s="403"/>
      <c r="K215" s="404"/>
      <c r="L215" s="263">
        <v>0</v>
      </c>
      <c r="M215" s="264"/>
      <c r="N215" s="264"/>
      <c r="O215" s="264"/>
      <c r="P215" s="264"/>
      <c r="Q215" s="264"/>
      <c r="R215" s="264"/>
      <c r="S215" s="269"/>
      <c r="T215" s="270"/>
      <c r="U215" s="270"/>
      <c r="V215" s="271"/>
      <c r="W215" s="271"/>
      <c r="BD215"/>
      <c r="BE215"/>
    </row>
    <row r="216" spans="9:57" ht="14" customHeight="1" x14ac:dyDescent="0.15">
      <c r="I216" s="261" t="s">
        <v>327</v>
      </c>
      <c r="J216" s="403"/>
      <c r="K216" s="404"/>
      <c r="L216" s="263">
        <v>0</v>
      </c>
      <c r="M216" s="264"/>
      <c r="N216" s="264"/>
      <c r="O216" s="264"/>
      <c r="P216" s="264"/>
      <c r="Q216" s="264"/>
      <c r="R216" s="264"/>
      <c r="S216" s="269"/>
      <c r="T216" s="270"/>
      <c r="U216" s="270"/>
      <c r="V216" s="271"/>
      <c r="W216" s="271"/>
      <c r="BD216"/>
      <c r="BE216"/>
    </row>
    <row r="217" spans="9:57" ht="14" customHeight="1" x14ac:dyDescent="0.15">
      <c r="I217" s="261" t="s">
        <v>328</v>
      </c>
      <c r="J217" s="403"/>
      <c r="K217" s="404"/>
      <c r="L217" s="263">
        <v>0</v>
      </c>
      <c r="M217" s="264"/>
      <c r="N217" s="264"/>
      <c r="O217" s="264"/>
      <c r="P217" s="264"/>
      <c r="Q217" s="264"/>
      <c r="R217" s="264"/>
      <c r="S217" s="269"/>
      <c r="T217" s="270"/>
      <c r="U217" s="270"/>
      <c r="V217" s="271"/>
      <c r="W217" s="271"/>
      <c r="BD217"/>
      <c r="BE217"/>
    </row>
    <row r="218" spans="9:57" ht="14" customHeight="1" x14ac:dyDescent="0.15">
      <c r="I218" s="261" t="s">
        <v>329</v>
      </c>
      <c r="J218" s="403"/>
      <c r="K218" s="404"/>
      <c r="L218" s="263">
        <v>0</v>
      </c>
      <c r="M218" s="264"/>
      <c r="N218" s="264"/>
      <c r="O218" s="264"/>
      <c r="P218" s="264"/>
      <c r="Q218" s="264"/>
      <c r="R218" s="264"/>
      <c r="S218" s="269"/>
      <c r="T218" s="270"/>
      <c r="U218" s="270"/>
      <c r="V218" s="271"/>
      <c r="W218" s="271"/>
      <c r="BD218"/>
      <c r="BE218"/>
    </row>
    <row r="219" spans="9:57" ht="14" customHeight="1" x14ac:dyDescent="0.15">
      <c r="I219" s="261" t="s">
        <v>330</v>
      </c>
      <c r="J219" s="403"/>
      <c r="K219" s="404"/>
      <c r="L219" s="263">
        <v>0</v>
      </c>
      <c r="M219" s="264"/>
      <c r="N219" s="264"/>
      <c r="O219" s="264"/>
      <c r="P219" s="264"/>
      <c r="Q219" s="264"/>
      <c r="R219" s="264"/>
      <c r="S219" s="269"/>
      <c r="T219" s="270"/>
      <c r="U219" s="270"/>
      <c r="V219" s="271"/>
      <c r="W219" s="271"/>
      <c r="BD219"/>
      <c r="BE219"/>
    </row>
    <row r="220" spans="9:57" ht="14" customHeight="1" x14ac:dyDescent="0.15">
      <c r="I220" s="261" t="s">
        <v>331</v>
      </c>
      <c r="J220" s="403"/>
      <c r="K220" s="404"/>
      <c r="L220" s="263">
        <v>0</v>
      </c>
      <c r="M220" s="264"/>
      <c r="N220" s="264"/>
      <c r="O220" s="264"/>
      <c r="P220" s="264"/>
      <c r="Q220" s="264"/>
      <c r="R220" s="264"/>
      <c r="S220" s="269"/>
      <c r="T220" s="270"/>
      <c r="U220" s="270"/>
      <c r="V220" s="271"/>
      <c r="W220" s="271"/>
      <c r="BD220"/>
      <c r="BE220"/>
    </row>
    <row r="221" spans="9:57" ht="14" customHeight="1" x14ac:dyDescent="0.15">
      <c r="I221" s="261" t="s">
        <v>332</v>
      </c>
      <c r="J221" s="403"/>
      <c r="K221" s="404"/>
      <c r="L221" s="263">
        <v>0</v>
      </c>
      <c r="M221" s="264"/>
      <c r="N221" s="264"/>
      <c r="O221" s="264"/>
      <c r="P221" s="264"/>
      <c r="Q221" s="264"/>
      <c r="R221" s="264"/>
      <c r="S221" s="269"/>
      <c r="T221" s="270"/>
      <c r="U221" s="270"/>
      <c r="V221" s="271"/>
      <c r="W221" s="271"/>
      <c r="BD221"/>
      <c r="BE221"/>
    </row>
    <row r="222" spans="9:57" ht="14" customHeight="1" x14ac:dyDescent="0.15">
      <c r="I222" s="261" t="s">
        <v>333</v>
      </c>
      <c r="J222" s="403"/>
      <c r="K222" s="404"/>
      <c r="L222" s="263">
        <v>0</v>
      </c>
      <c r="M222" s="264"/>
      <c r="N222" s="264"/>
      <c r="O222" s="264"/>
      <c r="P222" s="264"/>
      <c r="Q222" s="264"/>
      <c r="R222" s="264"/>
      <c r="S222" s="269"/>
      <c r="T222" s="270"/>
      <c r="U222" s="270"/>
      <c r="V222" s="271"/>
      <c r="W222" s="271"/>
      <c r="BD222"/>
      <c r="BE222"/>
    </row>
    <row r="223" spans="9:57" ht="14" customHeight="1" x14ac:dyDescent="0.15">
      <c r="I223" s="261" t="s">
        <v>334</v>
      </c>
      <c r="J223" s="403"/>
      <c r="K223" s="404"/>
      <c r="L223" s="263">
        <v>0</v>
      </c>
      <c r="M223" s="264"/>
      <c r="N223" s="264"/>
      <c r="O223" s="264"/>
      <c r="P223" s="264"/>
      <c r="Q223" s="264"/>
      <c r="R223" s="264"/>
      <c r="S223" s="269"/>
      <c r="T223" s="270"/>
      <c r="U223" s="270"/>
      <c r="V223" s="271"/>
      <c r="W223" s="271"/>
      <c r="BD223"/>
      <c r="BE223"/>
    </row>
    <row r="224" spans="9:57" ht="14" customHeight="1" x14ac:dyDescent="0.15">
      <c r="I224" s="261" t="s">
        <v>335</v>
      </c>
      <c r="J224" s="403"/>
      <c r="K224" s="404"/>
      <c r="L224" s="263">
        <v>0</v>
      </c>
      <c r="M224" s="264"/>
      <c r="N224" s="264"/>
      <c r="O224" s="264"/>
      <c r="P224" s="264"/>
      <c r="Q224" s="264"/>
      <c r="R224" s="264"/>
      <c r="S224" s="269"/>
      <c r="T224" s="270"/>
      <c r="U224" s="270"/>
      <c r="V224" s="271"/>
      <c r="W224" s="271"/>
      <c r="BD224"/>
      <c r="BE224"/>
    </row>
    <row r="225" spans="9:57" ht="14" customHeight="1" x14ac:dyDescent="0.15">
      <c r="I225" s="261" t="s">
        <v>336</v>
      </c>
      <c r="J225" s="403"/>
      <c r="K225" s="404"/>
      <c r="L225" s="263">
        <v>0</v>
      </c>
      <c r="M225" s="264"/>
      <c r="N225" s="264"/>
      <c r="O225" s="264"/>
      <c r="P225" s="264"/>
      <c r="Q225" s="264"/>
      <c r="R225" s="264"/>
      <c r="S225" s="269"/>
      <c r="T225" s="270"/>
      <c r="U225" s="270"/>
      <c r="V225" s="271"/>
      <c r="W225" s="271"/>
      <c r="BD225"/>
      <c r="BE225"/>
    </row>
    <row r="226" spans="9:57" ht="14" customHeight="1" x14ac:dyDescent="0.15">
      <c r="I226" s="261" t="s">
        <v>337</v>
      </c>
      <c r="J226" s="403"/>
      <c r="K226" s="404"/>
      <c r="L226" s="263">
        <v>0</v>
      </c>
      <c r="M226" s="264"/>
      <c r="N226" s="264"/>
      <c r="O226" s="264"/>
      <c r="P226" s="264"/>
      <c r="Q226" s="264"/>
      <c r="R226" s="264"/>
      <c r="S226" s="269"/>
      <c r="T226" s="270"/>
      <c r="U226" s="270"/>
      <c r="V226" s="271"/>
      <c r="W226" s="271"/>
      <c r="BD226"/>
      <c r="BE226"/>
    </row>
    <row r="227" spans="9:57" ht="14" customHeight="1" x14ac:dyDescent="0.15">
      <c r="I227" s="261" t="s">
        <v>338</v>
      </c>
      <c r="J227" s="403"/>
      <c r="K227" s="404"/>
      <c r="L227" s="263">
        <v>0</v>
      </c>
      <c r="M227" s="264"/>
      <c r="N227" s="264"/>
      <c r="O227" s="264"/>
      <c r="P227" s="264"/>
      <c r="Q227" s="264"/>
      <c r="R227" s="264"/>
      <c r="S227" s="269"/>
      <c r="T227" s="270"/>
      <c r="U227" s="270"/>
      <c r="V227" s="271"/>
      <c r="W227" s="271"/>
      <c r="BD227"/>
      <c r="BE227"/>
    </row>
    <row r="228" spans="9:57" ht="14" customHeight="1" x14ac:dyDescent="0.15">
      <c r="I228" s="261" t="s">
        <v>339</v>
      </c>
      <c r="J228" s="403"/>
      <c r="K228" s="404"/>
      <c r="L228" s="263">
        <v>0</v>
      </c>
      <c r="M228" s="264"/>
      <c r="N228" s="264"/>
      <c r="O228" s="264"/>
      <c r="P228" s="264"/>
      <c r="Q228" s="264"/>
      <c r="R228" s="264"/>
      <c r="S228" s="269"/>
      <c r="T228" s="270"/>
      <c r="U228" s="270"/>
      <c r="V228" s="271"/>
      <c r="W228" s="271"/>
      <c r="BD228"/>
      <c r="BE228"/>
    </row>
    <row r="229" spans="9:57" ht="14" customHeight="1" x14ac:dyDescent="0.15">
      <c r="I229" s="261" t="s">
        <v>340</v>
      </c>
      <c r="J229" s="403"/>
      <c r="K229" s="404"/>
      <c r="L229" s="263">
        <v>0</v>
      </c>
      <c r="M229" s="264"/>
      <c r="N229" s="264"/>
      <c r="O229" s="264"/>
      <c r="P229" s="264"/>
      <c r="Q229" s="264"/>
      <c r="R229" s="264"/>
      <c r="S229" s="269"/>
      <c r="T229" s="270"/>
      <c r="U229" s="270"/>
      <c r="V229" s="271"/>
      <c r="W229" s="271"/>
      <c r="BD229"/>
      <c r="BE229"/>
    </row>
    <row r="230" spans="9:57" ht="14" customHeight="1" x14ac:dyDescent="0.15">
      <c r="I230" s="261" t="s">
        <v>341</v>
      </c>
      <c r="J230" s="403"/>
      <c r="K230" s="404"/>
      <c r="L230" s="263">
        <v>0</v>
      </c>
      <c r="M230" s="264"/>
      <c r="N230" s="264"/>
      <c r="O230" s="264"/>
      <c r="P230" s="264"/>
      <c r="Q230" s="264"/>
      <c r="R230" s="264"/>
      <c r="S230" s="269"/>
      <c r="T230" s="270"/>
      <c r="U230" s="270"/>
      <c r="V230" s="271"/>
      <c r="W230" s="271"/>
      <c r="BD230"/>
      <c r="BE230"/>
    </row>
    <row r="231" spans="9:57" ht="14" customHeight="1" x14ac:dyDescent="0.15">
      <c r="I231" s="261" t="s">
        <v>342</v>
      </c>
      <c r="J231" s="403"/>
      <c r="K231" s="404"/>
      <c r="L231" s="263">
        <v>0</v>
      </c>
      <c r="M231" s="264"/>
      <c r="N231" s="264"/>
      <c r="O231" s="264"/>
      <c r="P231" s="264"/>
      <c r="Q231" s="264"/>
      <c r="R231" s="264"/>
      <c r="S231" s="269"/>
      <c r="T231" s="270"/>
      <c r="U231" s="270"/>
      <c r="V231" s="271"/>
      <c r="W231" s="271"/>
      <c r="BD231"/>
      <c r="BE231"/>
    </row>
    <row r="232" spans="9:57" ht="14" customHeight="1" x14ac:dyDescent="0.15">
      <c r="I232" s="261" t="s">
        <v>343</v>
      </c>
      <c r="J232" s="403"/>
      <c r="K232" s="404"/>
      <c r="L232" s="263">
        <v>0</v>
      </c>
      <c r="M232" s="264"/>
      <c r="N232" s="264"/>
      <c r="O232" s="264"/>
      <c r="P232" s="264"/>
      <c r="Q232" s="264"/>
      <c r="R232" s="264"/>
      <c r="S232" s="269"/>
      <c r="T232" s="270"/>
      <c r="U232" s="270"/>
      <c r="V232" s="271"/>
      <c r="W232" s="271"/>
      <c r="BD232"/>
      <c r="BE232"/>
    </row>
    <row r="233" spans="9:57" ht="14" customHeight="1" x14ac:dyDescent="0.15">
      <c r="I233" s="261" t="s">
        <v>344</v>
      </c>
      <c r="J233" s="403"/>
      <c r="K233" s="404"/>
      <c r="L233" s="263">
        <v>0</v>
      </c>
      <c r="M233" s="264"/>
      <c r="N233" s="264"/>
      <c r="O233" s="264"/>
      <c r="P233" s="264"/>
      <c r="Q233" s="264"/>
      <c r="R233" s="264"/>
      <c r="S233" s="269"/>
      <c r="T233" s="270"/>
      <c r="U233" s="270"/>
      <c r="V233" s="271"/>
      <c r="W233" s="271"/>
      <c r="BD233"/>
      <c r="BE233"/>
    </row>
    <row r="234" spans="9:57" ht="14" customHeight="1" x14ac:dyDescent="0.15">
      <c r="I234" s="261" t="s">
        <v>345</v>
      </c>
      <c r="J234" s="403"/>
      <c r="K234" s="404"/>
      <c r="L234" s="263">
        <v>0</v>
      </c>
      <c r="M234" s="264"/>
      <c r="N234" s="264"/>
      <c r="O234" s="264"/>
      <c r="P234" s="264"/>
      <c r="Q234" s="264"/>
      <c r="R234" s="264"/>
      <c r="S234" s="269"/>
      <c r="T234" s="270"/>
      <c r="U234" s="270"/>
      <c r="V234" s="271"/>
      <c r="W234" s="271"/>
      <c r="BD234"/>
      <c r="BE234"/>
    </row>
    <row r="235" spans="9:57" ht="14" customHeight="1" x14ac:dyDescent="0.15">
      <c r="I235" s="261" t="s">
        <v>346</v>
      </c>
      <c r="J235" s="403"/>
      <c r="K235" s="404"/>
      <c r="L235" s="263">
        <v>0</v>
      </c>
      <c r="M235" s="264"/>
      <c r="N235" s="264"/>
      <c r="O235" s="264"/>
      <c r="P235" s="264"/>
      <c r="Q235" s="264"/>
      <c r="R235" s="264"/>
      <c r="S235" s="269"/>
      <c r="T235" s="270"/>
      <c r="U235" s="270"/>
      <c r="V235" s="271"/>
      <c r="W235" s="271"/>
      <c r="BD235"/>
      <c r="BE235"/>
    </row>
    <row r="236" spans="9:57" ht="14" customHeight="1" x14ac:dyDescent="0.15">
      <c r="I236" s="261" t="s">
        <v>347</v>
      </c>
      <c r="J236" s="403"/>
      <c r="K236" s="404"/>
      <c r="L236" s="263">
        <v>0</v>
      </c>
      <c r="M236" s="264"/>
      <c r="N236" s="264"/>
      <c r="O236" s="264"/>
      <c r="P236" s="264"/>
      <c r="Q236" s="264"/>
      <c r="R236" s="264"/>
      <c r="S236" s="269"/>
      <c r="T236" s="270"/>
      <c r="U236" s="270"/>
      <c r="V236" s="271"/>
      <c r="W236" s="271"/>
      <c r="BD236"/>
      <c r="BE236"/>
    </row>
    <row r="237" spans="9:57" ht="14" customHeight="1" x14ac:dyDescent="0.15">
      <c r="I237" s="261" t="s">
        <v>348</v>
      </c>
      <c r="J237" s="403"/>
      <c r="K237" s="404"/>
      <c r="L237" s="263">
        <v>0</v>
      </c>
      <c r="M237" s="264"/>
      <c r="N237" s="264"/>
      <c r="O237" s="264"/>
      <c r="P237" s="264"/>
      <c r="Q237" s="264"/>
      <c r="R237" s="264"/>
      <c r="S237" s="269"/>
      <c r="T237" s="270"/>
      <c r="U237" s="270"/>
      <c r="V237" s="271"/>
      <c r="W237" s="271"/>
      <c r="BD237"/>
      <c r="BE237"/>
    </row>
    <row r="238" spans="9:57" ht="14" customHeight="1" x14ac:dyDescent="0.15">
      <c r="I238" s="261" t="s">
        <v>349</v>
      </c>
      <c r="J238" s="403"/>
      <c r="K238" s="404"/>
      <c r="L238" s="263">
        <v>0</v>
      </c>
      <c r="M238" s="264"/>
      <c r="N238" s="264"/>
      <c r="O238" s="264"/>
      <c r="P238" s="264"/>
      <c r="Q238" s="264"/>
      <c r="R238" s="264"/>
      <c r="S238" s="269"/>
      <c r="T238" s="270"/>
      <c r="U238" s="270"/>
      <c r="V238" s="271"/>
      <c r="W238" s="271"/>
      <c r="BD238"/>
      <c r="BE238"/>
    </row>
    <row r="239" spans="9:57" ht="14" customHeight="1" x14ac:dyDescent="0.15">
      <c r="I239" s="261" t="s">
        <v>350</v>
      </c>
      <c r="J239" s="403"/>
      <c r="K239" s="404"/>
      <c r="L239" s="263">
        <v>0</v>
      </c>
      <c r="M239" s="264"/>
      <c r="N239" s="264"/>
      <c r="O239" s="264"/>
      <c r="P239" s="264"/>
      <c r="Q239" s="264"/>
      <c r="R239" s="264"/>
      <c r="S239" s="269"/>
      <c r="T239" s="270"/>
      <c r="U239" s="270"/>
      <c r="V239" s="271"/>
      <c r="W239" s="271"/>
      <c r="BD239"/>
      <c r="BE239"/>
    </row>
    <row r="240" spans="9:57" ht="14" customHeight="1" x14ac:dyDescent="0.15">
      <c r="I240" s="261" t="s">
        <v>351</v>
      </c>
      <c r="J240" s="403"/>
      <c r="K240" s="404"/>
      <c r="L240" s="263">
        <v>0</v>
      </c>
      <c r="M240" s="264"/>
      <c r="N240" s="264"/>
      <c r="O240" s="264"/>
      <c r="P240" s="264"/>
      <c r="Q240" s="264"/>
      <c r="R240" s="264"/>
      <c r="S240" s="269"/>
      <c r="T240" s="270"/>
      <c r="U240" s="270"/>
      <c r="V240" s="271"/>
      <c r="W240" s="271"/>
      <c r="BD240"/>
      <c r="BE240"/>
    </row>
    <row r="241" spans="9:57" ht="14" customHeight="1" x14ac:dyDescent="0.15">
      <c r="I241" s="261" t="s">
        <v>352</v>
      </c>
      <c r="J241" s="403"/>
      <c r="K241" s="404"/>
      <c r="L241" s="263">
        <v>0</v>
      </c>
      <c r="M241" s="264"/>
      <c r="N241" s="264"/>
      <c r="O241" s="264"/>
      <c r="P241" s="264"/>
      <c r="Q241" s="264"/>
      <c r="R241" s="264"/>
      <c r="S241" s="269"/>
      <c r="T241" s="270"/>
      <c r="U241" s="270"/>
      <c r="V241" s="271"/>
      <c r="W241" s="271"/>
      <c r="BD241"/>
      <c r="BE241"/>
    </row>
    <row r="242" spans="9:57" ht="14" customHeight="1" x14ac:dyDescent="0.15">
      <c r="I242" s="261" t="s">
        <v>353</v>
      </c>
      <c r="J242" s="403"/>
      <c r="K242" s="404"/>
      <c r="L242" s="263">
        <v>0</v>
      </c>
      <c r="M242" s="264"/>
      <c r="N242" s="264"/>
      <c r="O242" s="264"/>
      <c r="P242" s="264"/>
      <c r="Q242" s="264"/>
      <c r="R242" s="264"/>
      <c r="S242" s="269"/>
      <c r="T242" s="270"/>
      <c r="U242" s="270"/>
      <c r="V242" s="271"/>
      <c r="W242" s="271"/>
      <c r="BD242"/>
      <c r="BE242"/>
    </row>
    <row r="243" spans="9:57" ht="14" customHeight="1" x14ac:dyDescent="0.15">
      <c r="I243" s="261" t="s">
        <v>354</v>
      </c>
      <c r="J243" s="403"/>
      <c r="K243" s="404"/>
      <c r="L243" s="263">
        <v>0</v>
      </c>
      <c r="M243" s="264"/>
      <c r="N243" s="264"/>
      <c r="O243" s="264"/>
      <c r="P243" s="264"/>
      <c r="Q243" s="264"/>
      <c r="R243" s="264"/>
      <c r="S243" s="269"/>
      <c r="T243" s="270"/>
      <c r="U243" s="270"/>
      <c r="V243" s="271"/>
      <c r="W243" s="271"/>
      <c r="BD243"/>
      <c r="BE243"/>
    </row>
    <row r="244" spans="9:57" ht="14" customHeight="1" x14ac:dyDescent="0.15">
      <c r="I244" s="261" t="s">
        <v>355</v>
      </c>
      <c r="J244" s="403"/>
      <c r="K244" s="404"/>
      <c r="L244" s="263">
        <v>0</v>
      </c>
      <c r="M244" s="264"/>
      <c r="N244" s="264"/>
      <c r="O244" s="264"/>
      <c r="P244" s="264"/>
      <c r="Q244" s="264"/>
      <c r="R244" s="264"/>
      <c r="S244" s="269"/>
      <c r="T244" s="270"/>
      <c r="U244" s="270"/>
      <c r="V244" s="271"/>
      <c r="W244" s="271"/>
      <c r="BD244"/>
      <c r="BE244"/>
    </row>
    <row r="245" spans="9:57" ht="14" customHeight="1" x14ac:dyDescent="0.15">
      <c r="I245" s="261" t="s">
        <v>356</v>
      </c>
      <c r="J245" s="403"/>
      <c r="K245" s="404"/>
      <c r="L245" s="263">
        <v>0</v>
      </c>
      <c r="M245" s="264"/>
      <c r="N245" s="264"/>
      <c r="O245" s="264"/>
      <c r="P245" s="264"/>
      <c r="Q245" s="264"/>
      <c r="R245" s="264"/>
      <c r="S245" s="269"/>
      <c r="T245" s="270"/>
      <c r="U245" s="270"/>
      <c r="V245" s="271"/>
      <c r="W245" s="271"/>
      <c r="BD245"/>
      <c r="BE245"/>
    </row>
    <row r="246" spans="9:57" ht="14" customHeight="1" x14ac:dyDescent="0.15">
      <c r="I246" s="261" t="s">
        <v>357</v>
      </c>
      <c r="J246" s="403"/>
      <c r="K246" s="404"/>
      <c r="L246" s="263">
        <v>0</v>
      </c>
      <c r="M246" s="264"/>
      <c r="N246" s="264"/>
      <c r="O246" s="264"/>
      <c r="P246" s="264"/>
      <c r="Q246" s="264"/>
      <c r="R246" s="264"/>
      <c r="S246" s="269"/>
      <c r="T246" s="270"/>
      <c r="U246" s="270"/>
      <c r="V246" s="271"/>
      <c r="W246" s="271"/>
      <c r="BD246"/>
      <c r="BE246"/>
    </row>
    <row r="247" spans="9:57" ht="14" customHeight="1" x14ac:dyDescent="0.15">
      <c r="I247" s="261" t="s">
        <v>358</v>
      </c>
      <c r="J247" s="403"/>
      <c r="K247" s="404"/>
      <c r="L247" s="263">
        <v>0</v>
      </c>
      <c r="M247" s="264"/>
      <c r="N247" s="264"/>
      <c r="O247" s="264"/>
      <c r="P247" s="264"/>
      <c r="Q247" s="264"/>
      <c r="R247" s="264"/>
      <c r="S247" s="269"/>
      <c r="T247" s="270"/>
      <c r="U247" s="270"/>
      <c r="V247" s="271"/>
      <c r="W247" s="271"/>
      <c r="BD247"/>
      <c r="BE247"/>
    </row>
    <row r="248" spans="9:57" ht="14" customHeight="1" x14ac:dyDescent="0.15">
      <c r="I248" s="261" t="s">
        <v>359</v>
      </c>
      <c r="J248" s="403"/>
      <c r="K248" s="404"/>
      <c r="L248" s="263">
        <v>0</v>
      </c>
      <c r="M248" s="264"/>
      <c r="N248" s="264"/>
      <c r="O248" s="264"/>
      <c r="P248" s="264"/>
      <c r="Q248" s="264"/>
      <c r="R248" s="264"/>
      <c r="S248" s="269"/>
      <c r="T248" s="270"/>
      <c r="U248" s="270"/>
      <c r="V248" s="271"/>
      <c r="W248" s="271"/>
      <c r="BD248"/>
      <c r="BE248"/>
    </row>
    <row r="249" spans="9:57" ht="14" customHeight="1" x14ac:dyDescent="0.15">
      <c r="I249" s="261" t="s">
        <v>360</v>
      </c>
      <c r="J249" s="403"/>
      <c r="K249" s="404"/>
      <c r="L249" s="263">
        <v>0</v>
      </c>
      <c r="M249" s="264"/>
      <c r="N249" s="264"/>
      <c r="O249" s="264"/>
      <c r="P249" s="264"/>
      <c r="Q249" s="264"/>
      <c r="R249" s="264"/>
      <c r="S249" s="269"/>
      <c r="T249" s="270"/>
      <c r="U249" s="270"/>
      <c r="V249" s="271"/>
      <c r="W249" s="271"/>
      <c r="BD249"/>
      <c r="BE249"/>
    </row>
    <row r="250" spans="9:57" ht="14" customHeight="1" x14ac:dyDescent="0.15">
      <c r="I250" s="261" t="s">
        <v>361</v>
      </c>
      <c r="J250" s="403"/>
      <c r="K250" s="404"/>
      <c r="L250" s="263">
        <v>0</v>
      </c>
      <c r="M250" s="264"/>
      <c r="N250" s="264"/>
      <c r="O250" s="264"/>
      <c r="P250" s="264"/>
      <c r="Q250" s="264"/>
      <c r="R250" s="264"/>
      <c r="S250" s="269"/>
      <c r="T250" s="270"/>
      <c r="U250" s="270"/>
      <c r="V250" s="271"/>
      <c r="W250" s="271"/>
      <c r="BD250"/>
      <c r="BE250"/>
    </row>
    <row r="251" spans="9:57" ht="14" customHeight="1" x14ac:dyDescent="0.15">
      <c r="I251" s="261" t="s">
        <v>362</v>
      </c>
      <c r="J251" s="403"/>
      <c r="K251" s="404"/>
      <c r="L251" s="263">
        <v>0</v>
      </c>
      <c r="M251" s="264"/>
      <c r="N251" s="264"/>
      <c r="O251" s="264"/>
      <c r="P251" s="264"/>
      <c r="Q251" s="264"/>
      <c r="R251" s="264"/>
      <c r="S251" s="269"/>
      <c r="T251" s="270"/>
      <c r="U251" s="270"/>
      <c r="V251" s="271"/>
      <c r="W251" s="271"/>
      <c r="BD251"/>
      <c r="BE251"/>
    </row>
    <row r="252" spans="9:57" ht="14" customHeight="1" x14ac:dyDescent="0.15">
      <c r="I252" s="261" t="s">
        <v>363</v>
      </c>
      <c r="J252" s="403"/>
      <c r="K252" s="404"/>
      <c r="L252" s="263">
        <v>0</v>
      </c>
      <c r="M252" s="264"/>
      <c r="N252" s="264"/>
      <c r="O252" s="264"/>
      <c r="P252" s="264"/>
      <c r="Q252" s="264"/>
      <c r="R252" s="264"/>
      <c r="S252" s="269"/>
      <c r="T252" s="270"/>
      <c r="U252" s="270"/>
      <c r="V252" s="271"/>
      <c r="W252" s="271"/>
      <c r="BD252"/>
      <c r="BE252"/>
    </row>
    <row r="253" spans="9:57" ht="14" customHeight="1" x14ac:dyDescent="0.15">
      <c r="I253" s="261" t="s">
        <v>364</v>
      </c>
      <c r="J253" s="403"/>
      <c r="K253" s="404"/>
      <c r="L253" s="263">
        <v>0</v>
      </c>
      <c r="M253" s="264"/>
      <c r="N253" s="264"/>
      <c r="O253" s="264"/>
      <c r="P253" s="264"/>
      <c r="Q253" s="264"/>
      <c r="R253" s="264"/>
      <c r="S253" s="269"/>
      <c r="T253" s="270"/>
      <c r="U253" s="270"/>
      <c r="V253" s="271"/>
      <c r="W253" s="271"/>
      <c r="BD253"/>
      <c r="BE253"/>
    </row>
    <row r="254" spans="9:57" ht="14" customHeight="1" x14ac:dyDescent="0.15">
      <c r="I254" s="261" t="s">
        <v>365</v>
      </c>
      <c r="J254" s="403"/>
      <c r="K254" s="404"/>
      <c r="L254" s="263">
        <v>0</v>
      </c>
      <c r="M254" s="264"/>
      <c r="N254" s="264"/>
      <c r="O254" s="264"/>
      <c r="P254" s="264"/>
      <c r="Q254" s="264"/>
      <c r="R254" s="264"/>
      <c r="S254" s="269"/>
      <c r="T254" s="270"/>
      <c r="U254" s="270"/>
      <c r="V254" s="271"/>
      <c r="W254" s="271"/>
      <c r="BD254"/>
      <c r="BE254"/>
    </row>
    <row r="255" spans="9:57" ht="14" customHeight="1" x14ac:dyDescent="0.15">
      <c r="I255" s="261" t="s">
        <v>366</v>
      </c>
      <c r="J255" s="403"/>
      <c r="K255" s="404"/>
      <c r="L255" s="263">
        <v>0</v>
      </c>
      <c r="M255" s="264"/>
      <c r="N255" s="264"/>
      <c r="O255" s="264"/>
      <c r="P255" s="264"/>
      <c r="Q255" s="264"/>
      <c r="R255" s="264"/>
      <c r="S255" s="269"/>
      <c r="T255" s="270"/>
      <c r="U255" s="270"/>
      <c r="V255" s="271"/>
      <c r="W255" s="271"/>
      <c r="BD255"/>
      <c r="BE255"/>
    </row>
    <row r="256" spans="9:57" ht="14" customHeight="1" x14ac:dyDescent="0.15">
      <c r="I256" s="261" t="s">
        <v>367</v>
      </c>
      <c r="J256" s="403"/>
      <c r="K256" s="404"/>
      <c r="L256" s="263">
        <v>0</v>
      </c>
      <c r="M256" s="264"/>
      <c r="N256" s="264"/>
      <c r="O256" s="264"/>
      <c r="P256" s="264"/>
      <c r="Q256" s="264"/>
      <c r="R256" s="264"/>
      <c r="S256" s="269"/>
      <c r="T256" s="270"/>
      <c r="U256" s="270"/>
      <c r="V256" s="271"/>
      <c r="W256" s="271"/>
      <c r="BD256"/>
      <c r="BE256"/>
    </row>
    <row r="257" spans="9:57" ht="14" customHeight="1" x14ac:dyDescent="0.15">
      <c r="I257" s="261" t="s">
        <v>368</v>
      </c>
      <c r="J257" s="403"/>
      <c r="K257" s="404"/>
      <c r="L257" s="263">
        <v>0</v>
      </c>
      <c r="M257" s="264"/>
      <c r="N257" s="264"/>
      <c r="O257" s="264"/>
      <c r="P257" s="264"/>
      <c r="Q257" s="264"/>
      <c r="R257" s="264"/>
      <c r="S257" s="269"/>
      <c r="T257" s="270"/>
      <c r="U257" s="270"/>
      <c r="V257" s="271"/>
      <c r="W257" s="271"/>
      <c r="BD257"/>
      <c r="BE257"/>
    </row>
    <row r="258" spans="9:57" ht="14" customHeight="1" x14ac:dyDescent="0.15">
      <c r="I258" s="261" t="s">
        <v>369</v>
      </c>
      <c r="J258" s="403"/>
      <c r="K258" s="404"/>
      <c r="L258" s="263">
        <v>0</v>
      </c>
      <c r="M258" s="264"/>
      <c r="N258" s="264"/>
      <c r="O258" s="264"/>
      <c r="P258" s="264"/>
      <c r="Q258" s="264"/>
      <c r="R258" s="264"/>
      <c r="S258" s="269"/>
      <c r="T258" s="270"/>
      <c r="U258" s="270"/>
      <c r="V258" s="271"/>
      <c r="W258" s="271"/>
      <c r="BD258"/>
      <c r="BE258"/>
    </row>
    <row r="259" spans="9:57" ht="14" customHeight="1" x14ac:dyDescent="0.15">
      <c r="I259" s="261" t="s">
        <v>370</v>
      </c>
      <c r="J259" s="403"/>
      <c r="K259" s="404"/>
      <c r="L259" s="263">
        <v>0</v>
      </c>
      <c r="M259" s="264"/>
      <c r="N259" s="264"/>
      <c r="O259" s="264"/>
      <c r="P259" s="264"/>
      <c r="Q259" s="264"/>
      <c r="R259" s="264"/>
      <c r="S259" s="269"/>
      <c r="T259" s="270"/>
      <c r="U259" s="270"/>
      <c r="V259" s="271"/>
      <c r="W259" s="271"/>
      <c r="BD259"/>
      <c r="BE259"/>
    </row>
    <row r="260" spans="9:57" ht="14" customHeight="1" x14ac:dyDescent="0.15">
      <c r="I260" s="261" t="s">
        <v>371</v>
      </c>
      <c r="J260" s="403"/>
      <c r="K260" s="404"/>
      <c r="L260" s="263">
        <v>0</v>
      </c>
      <c r="M260" s="264"/>
      <c r="N260" s="264"/>
      <c r="O260" s="264"/>
      <c r="P260" s="264"/>
      <c r="Q260" s="264"/>
      <c r="R260" s="264"/>
      <c r="S260" s="269"/>
      <c r="T260" s="270"/>
      <c r="U260" s="270"/>
      <c r="V260" s="271"/>
      <c r="W260" s="271"/>
      <c r="BD260"/>
      <c r="BE260"/>
    </row>
    <row r="261" spans="9:57" ht="14" customHeight="1" x14ac:dyDescent="0.15">
      <c r="I261" s="261" t="s">
        <v>372</v>
      </c>
      <c r="J261" s="403"/>
      <c r="K261" s="404"/>
      <c r="L261" s="263">
        <v>0</v>
      </c>
      <c r="M261" s="264"/>
      <c r="N261" s="264"/>
      <c r="O261" s="264"/>
      <c r="P261" s="264"/>
      <c r="Q261" s="264"/>
      <c r="R261" s="264"/>
      <c r="S261" s="269"/>
      <c r="T261" s="270"/>
      <c r="U261" s="270"/>
      <c r="V261" s="271"/>
      <c r="W261" s="271"/>
      <c r="BD261"/>
      <c r="BE261"/>
    </row>
    <row r="262" spans="9:57" ht="14" customHeight="1" x14ac:dyDescent="0.15">
      <c r="I262" s="261" t="s">
        <v>373</v>
      </c>
      <c r="J262" s="403"/>
      <c r="K262" s="404"/>
      <c r="L262" s="263">
        <v>0</v>
      </c>
      <c r="M262" s="264"/>
      <c r="N262" s="264"/>
      <c r="O262" s="264"/>
      <c r="P262" s="264"/>
      <c r="Q262" s="264"/>
      <c r="R262" s="264"/>
      <c r="S262" s="269"/>
      <c r="T262" s="270"/>
      <c r="U262" s="270"/>
      <c r="V262" s="271"/>
      <c r="W262" s="271"/>
      <c r="BD262"/>
      <c r="BE262"/>
    </row>
    <row r="263" spans="9:57" ht="14" customHeight="1" x14ac:dyDescent="0.15">
      <c r="I263" s="261" t="s">
        <v>374</v>
      </c>
      <c r="J263" s="403"/>
      <c r="K263" s="404"/>
      <c r="L263" s="263">
        <v>0</v>
      </c>
      <c r="M263" s="264"/>
      <c r="N263" s="264"/>
      <c r="O263" s="264"/>
      <c r="P263" s="264"/>
      <c r="Q263" s="264"/>
      <c r="R263" s="264"/>
      <c r="S263" s="269"/>
      <c r="T263" s="270"/>
      <c r="U263" s="270"/>
      <c r="V263" s="271"/>
      <c r="W263" s="271"/>
      <c r="BD263"/>
      <c r="BE263"/>
    </row>
    <row r="264" spans="9:57" ht="14" customHeight="1" x14ac:dyDescent="0.15">
      <c r="I264" s="261" t="s">
        <v>375</v>
      </c>
      <c r="J264" s="403"/>
      <c r="K264" s="404"/>
      <c r="L264" s="263">
        <v>0</v>
      </c>
      <c r="M264" s="264"/>
      <c r="N264" s="264"/>
      <c r="O264" s="264"/>
      <c r="P264" s="264"/>
      <c r="Q264" s="264"/>
      <c r="R264" s="264"/>
      <c r="S264" s="269"/>
      <c r="T264" s="270"/>
      <c r="U264" s="270"/>
      <c r="V264" s="271"/>
      <c r="W264" s="271"/>
      <c r="BD264"/>
      <c r="BE264"/>
    </row>
    <row r="265" spans="9:57" ht="14" customHeight="1" x14ac:dyDescent="0.15">
      <c r="I265" s="261" t="s">
        <v>376</v>
      </c>
      <c r="J265" s="403"/>
      <c r="K265" s="404"/>
      <c r="L265" s="263">
        <v>0</v>
      </c>
      <c r="M265" s="264"/>
      <c r="N265" s="264"/>
      <c r="O265" s="264"/>
      <c r="P265" s="264"/>
      <c r="Q265" s="264"/>
      <c r="R265" s="264"/>
      <c r="S265" s="269"/>
      <c r="T265" s="270"/>
      <c r="U265" s="270"/>
      <c r="V265" s="271"/>
      <c r="W265" s="271"/>
      <c r="BD265"/>
      <c r="BE265"/>
    </row>
    <row r="266" spans="9:57" ht="14" customHeight="1" x14ac:dyDescent="0.15">
      <c r="I266" s="261" t="s">
        <v>377</v>
      </c>
      <c r="J266" s="403"/>
      <c r="K266" s="404"/>
      <c r="L266" s="263">
        <v>0</v>
      </c>
      <c r="M266" s="264"/>
      <c r="N266" s="264"/>
      <c r="O266" s="264"/>
      <c r="P266" s="264"/>
      <c r="Q266" s="264"/>
      <c r="R266" s="264"/>
      <c r="S266" s="269"/>
      <c r="T266" s="270"/>
      <c r="U266" s="270"/>
      <c r="V266" s="271"/>
      <c r="W266" s="271"/>
      <c r="BD266"/>
      <c r="BE266"/>
    </row>
    <row r="267" spans="9:57" ht="14" customHeight="1" x14ac:dyDescent="0.15">
      <c r="I267" s="261" t="s">
        <v>378</v>
      </c>
      <c r="J267" s="403"/>
      <c r="K267" s="404"/>
      <c r="L267" s="263">
        <v>0</v>
      </c>
      <c r="M267" s="264"/>
      <c r="N267" s="264"/>
      <c r="O267" s="264"/>
      <c r="P267" s="264"/>
      <c r="Q267" s="264"/>
      <c r="R267" s="264"/>
      <c r="S267" s="269"/>
      <c r="T267" s="270"/>
      <c r="U267" s="270"/>
      <c r="V267" s="271"/>
      <c r="W267" s="271"/>
      <c r="BD267"/>
      <c r="BE267"/>
    </row>
    <row r="268" spans="9:57" ht="14" customHeight="1" x14ac:dyDescent="0.15">
      <c r="I268" s="261" t="s">
        <v>379</v>
      </c>
      <c r="J268" s="403"/>
      <c r="K268" s="404"/>
      <c r="L268" s="263">
        <v>0</v>
      </c>
      <c r="M268" s="264"/>
      <c r="N268" s="264"/>
      <c r="O268" s="264"/>
      <c r="P268" s="264"/>
      <c r="Q268" s="264"/>
      <c r="R268" s="264"/>
      <c r="S268" s="269"/>
      <c r="T268" s="270"/>
      <c r="U268" s="270"/>
      <c r="V268" s="271"/>
      <c r="W268" s="271"/>
      <c r="BD268"/>
      <c r="BE268"/>
    </row>
    <row r="269" spans="9:57" ht="14" customHeight="1" x14ac:dyDescent="0.15">
      <c r="I269" s="261" t="s">
        <v>380</v>
      </c>
      <c r="J269" s="403"/>
      <c r="K269" s="404"/>
      <c r="L269" s="263">
        <v>0</v>
      </c>
      <c r="M269" s="264"/>
      <c r="N269" s="264"/>
      <c r="O269" s="264"/>
      <c r="P269" s="264"/>
      <c r="Q269" s="264"/>
      <c r="R269" s="264"/>
      <c r="S269" s="269"/>
      <c r="T269" s="270"/>
      <c r="U269" s="270"/>
      <c r="V269" s="271"/>
      <c r="W269" s="271"/>
      <c r="BD269"/>
      <c r="BE269"/>
    </row>
    <row r="270" spans="9:57" ht="14" customHeight="1" x14ac:dyDescent="0.15">
      <c r="I270" s="261" t="s">
        <v>381</v>
      </c>
      <c r="J270" s="403"/>
      <c r="K270" s="404"/>
      <c r="L270" s="263">
        <v>0</v>
      </c>
      <c r="M270" s="264"/>
      <c r="N270" s="264"/>
      <c r="O270" s="264"/>
      <c r="P270" s="264"/>
      <c r="Q270" s="264"/>
      <c r="R270" s="264"/>
      <c r="S270" s="269"/>
      <c r="T270" s="270"/>
      <c r="U270" s="270"/>
      <c r="V270" s="271"/>
      <c r="W270" s="271"/>
      <c r="BD270"/>
      <c r="BE270"/>
    </row>
    <row r="271" spans="9:57" ht="14" customHeight="1" x14ac:dyDescent="0.15">
      <c r="I271" s="261" t="s">
        <v>382</v>
      </c>
      <c r="J271" s="403"/>
      <c r="K271" s="404"/>
      <c r="L271" s="263">
        <v>0</v>
      </c>
      <c r="M271" s="264"/>
      <c r="N271" s="264"/>
      <c r="O271" s="264"/>
      <c r="P271" s="264"/>
      <c r="Q271" s="264"/>
      <c r="R271" s="264"/>
      <c r="S271" s="269"/>
      <c r="T271" s="270"/>
      <c r="U271" s="270"/>
      <c r="V271" s="271"/>
      <c r="W271" s="271"/>
      <c r="BD271"/>
      <c r="BE271"/>
    </row>
    <row r="272" spans="9:57" ht="14" customHeight="1" x14ac:dyDescent="0.15">
      <c r="I272" s="261" t="s">
        <v>383</v>
      </c>
      <c r="J272" s="403"/>
      <c r="K272" s="404"/>
      <c r="L272" s="263">
        <v>0</v>
      </c>
      <c r="M272" s="264"/>
      <c r="N272" s="264"/>
      <c r="O272" s="264"/>
      <c r="P272" s="264"/>
      <c r="Q272" s="264"/>
      <c r="R272" s="264"/>
      <c r="S272" s="269"/>
      <c r="T272" s="270"/>
      <c r="U272" s="270"/>
      <c r="V272" s="271"/>
      <c r="W272" s="271"/>
      <c r="BD272"/>
      <c r="BE272"/>
    </row>
    <row r="273" spans="9:57" ht="14" customHeight="1" x14ac:dyDescent="0.15">
      <c r="I273" s="261" t="s">
        <v>384</v>
      </c>
      <c r="J273" s="403"/>
      <c r="K273" s="404"/>
      <c r="L273" s="263">
        <v>0</v>
      </c>
      <c r="M273" s="264"/>
      <c r="N273" s="264"/>
      <c r="O273" s="264"/>
      <c r="P273" s="264"/>
      <c r="Q273" s="264"/>
      <c r="R273" s="264"/>
      <c r="S273" s="269"/>
      <c r="T273" s="270"/>
      <c r="U273" s="270"/>
      <c r="V273" s="271"/>
      <c r="W273" s="271"/>
      <c r="BD273"/>
      <c r="BE273"/>
    </row>
    <row r="274" spans="9:57" ht="14" customHeight="1" x14ac:dyDescent="0.15">
      <c r="I274" s="261" t="s">
        <v>385</v>
      </c>
      <c r="J274" s="403"/>
      <c r="K274" s="404"/>
      <c r="L274" s="263">
        <v>0</v>
      </c>
      <c r="M274" s="264"/>
      <c r="N274" s="264"/>
      <c r="O274" s="264"/>
      <c r="P274" s="264"/>
      <c r="Q274" s="264"/>
      <c r="R274" s="264"/>
      <c r="S274" s="269"/>
      <c r="T274" s="270"/>
      <c r="U274" s="270"/>
      <c r="V274" s="271"/>
      <c r="W274" s="271"/>
      <c r="BD274"/>
      <c r="BE274"/>
    </row>
    <row r="275" spans="9:57" ht="14" customHeight="1" x14ac:dyDescent="0.15">
      <c r="I275" s="261" t="s">
        <v>386</v>
      </c>
      <c r="J275" s="403"/>
      <c r="K275" s="404"/>
      <c r="L275" s="263">
        <v>0</v>
      </c>
      <c r="M275" s="264"/>
      <c r="N275" s="264"/>
      <c r="O275" s="264"/>
      <c r="P275" s="264"/>
      <c r="Q275" s="264"/>
      <c r="R275" s="264"/>
      <c r="S275" s="269"/>
      <c r="T275" s="270"/>
      <c r="U275" s="270"/>
      <c r="V275" s="271"/>
      <c r="W275" s="271"/>
      <c r="BD275"/>
      <c r="BE275"/>
    </row>
    <row r="276" spans="9:57" ht="14" customHeight="1" x14ac:dyDescent="0.15">
      <c r="I276" s="261" t="s">
        <v>387</v>
      </c>
      <c r="J276" s="403"/>
      <c r="K276" s="404"/>
      <c r="L276" s="263">
        <v>0</v>
      </c>
      <c r="M276" s="264"/>
      <c r="N276" s="264"/>
      <c r="O276" s="264"/>
      <c r="P276" s="264"/>
      <c r="Q276" s="264"/>
      <c r="R276" s="264"/>
      <c r="S276" s="269"/>
      <c r="T276" s="270"/>
      <c r="U276" s="270"/>
      <c r="V276" s="271"/>
      <c r="W276" s="271"/>
      <c r="BD276"/>
      <c r="BE276"/>
    </row>
    <row r="277" spans="9:57" ht="14" customHeight="1" x14ac:dyDescent="0.15">
      <c r="I277" s="261" t="s">
        <v>388</v>
      </c>
      <c r="J277" s="403"/>
      <c r="K277" s="404"/>
      <c r="L277" s="263">
        <v>0</v>
      </c>
      <c r="M277" s="264"/>
      <c r="N277" s="264"/>
      <c r="O277" s="264"/>
      <c r="P277" s="264"/>
      <c r="Q277" s="264"/>
      <c r="R277" s="264"/>
      <c r="S277" s="269"/>
      <c r="T277" s="270"/>
      <c r="U277" s="270"/>
      <c r="V277" s="271"/>
      <c r="W277" s="271"/>
      <c r="BD277"/>
      <c r="BE277"/>
    </row>
    <row r="278" spans="9:57" ht="14" customHeight="1" x14ac:dyDescent="0.15">
      <c r="I278" s="261" t="s">
        <v>389</v>
      </c>
      <c r="J278" s="403"/>
      <c r="K278" s="404"/>
      <c r="L278" s="263">
        <v>0</v>
      </c>
      <c r="M278" s="264"/>
      <c r="N278" s="264"/>
      <c r="O278" s="264"/>
      <c r="P278" s="264"/>
      <c r="Q278" s="264"/>
      <c r="R278" s="264"/>
      <c r="S278" s="269"/>
      <c r="T278" s="270"/>
      <c r="U278" s="270"/>
      <c r="V278" s="271"/>
      <c r="W278" s="271"/>
      <c r="BD278"/>
      <c r="BE278"/>
    </row>
    <row r="279" spans="9:57" ht="14" customHeight="1" x14ac:dyDescent="0.15">
      <c r="I279" s="261" t="s">
        <v>390</v>
      </c>
      <c r="J279" s="403"/>
      <c r="K279" s="404"/>
      <c r="L279" s="263">
        <v>0</v>
      </c>
      <c r="M279" s="264"/>
      <c r="N279" s="264"/>
      <c r="O279" s="264"/>
      <c r="P279" s="264"/>
      <c r="Q279" s="264"/>
      <c r="R279" s="264"/>
      <c r="S279" s="269"/>
      <c r="T279" s="270"/>
      <c r="U279" s="270"/>
      <c r="V279" s="271"/>
      <c r="W279" s="271"/>
      <c r="BD279"/>
      <c r="BE279"/>
    </row>
    <row r="280" spans="9:57" ht="14" customHeight="1" x14ac:dyDescent="0.15">
      <c r="I280" s="261" t="s">
        <v>391</v>
      </c>
      <c r="J280" s="403"/>
      <c r="K280" s="404"/>
      <c r="L280" s="263">
        <v>0</v>
      </c>
      <c r="M280" s="264"/>
      <c r="N280" s="264"/>
      <c r="O280" s="264"/>
      <c r="P280" s="264"/>
      <c r="Q280" s="264"/>
      <c r="R280" s="264"/>
      <c r="S280" s="269"/>
      <c r="T280" s="270"/>
      <c r="U280" s="270"/>
      <c r="V280" s="271"/>
      <c r="W280" s="271"/>
      <c r="BD280"/>
      <c r="BE280"/>
    </row>
    <row r="281" spans="9:57" ht="14" customHeight="1" x14ac:dyDescent="0.15">
      <c r="I281" s="261" t="s">
        <v>392</v>
      </c>
      <c r="J281" s="403"/>
      <c r="K281" s="404"/>
      <c r="L281" s="263">
        <v>0</v>
      </c>
      <c r="M281" s="264"/>
      <c r="N281" s="264"/>
      <c r="O281" s="264"/>
      <c r="P281" s="264"/>
      <c r="Q281" s="264"/>
      <c r="R281" s="264"/>
      <c r="S281" s="269"/>
      <c r="T281" s="270"/>
      <c r="U281" s="270"/>
      <c r="V281" s="271"/>
      <c r="W281" s="271"/>
      <c r="BD281"/>
      <c r="BE281"/>
    </row>
    <row r="282" spans="9:57" ht="14" customHeight="1" x14ac:dyDescent="0.15">
      <c r="I282" s="261" t="s">
        <v>393</v>
      </c>
      <c r="J282" s="403"/>
      <c r="K282" s="404"/>
      <c r="L282" s="263">
        <v>0</v>
      </c>
      <c r="M282" s="264"/>
      <c r="N282" s="264"/>
      <c r="O282" s="264"/>
      <c r="P282" s="264"/>
      <c r="Q282" s="264"/>
      <c r="R282" s="264"/>
      <c r="S282" s="269"/>
      <c r="T282" s="270"/>
      <c r="U282" s="270"/>
      <c r="V282" s="271"/>
      <c r="W282" s="271"/>
      <c r="BD282"/>
      <c r="BE282"/>
    </row>
    <row r="283" spans="9:57" ht="14" customHeight="1" x14ac:dyDescent="0.15">
      <c r="I283" s="261" t="s">
        <v>394</v>
      </c>
      <c r="J283" s="403"/>
      <c r="K283" s="404"/>
      <c r="L283" s="263">
        <v>0</v>
      </c>
      <c r="M283" s="264"/>
      <c r="N283" s="264"/>
      <c r="O283" s="264"/>
      <c r="P283" s="264"/>
      <c r="Q283" s="264"/>
      <c r="R283" s="264"/>
      <c r="S283" s="269"/>
      <c r="T283" s="270"/>
      <c r="U283" s="270"/>
      <c r="V283" s="271"/>
      <c r="W283" s="271"/>
      <c r="BD283"/>
      <c r="BE283"/>
    </row>
    <row r="284" spans="9:57" ht="14" customHeight="1" x14ac:dyDescent="0.15">
      <c r="I284" s="261" t="s">
        <v>395</v>
      </c>
      <c r="J284" s="403"/>
      <c r="K284" s="404"/>
      <c r="L284" s="263">
        <v>0</v>
      </c>
      <c r="M284" s="264"/>
      <c r="N284" s="264"/>
      <c r="O284" s="264"/>
      <c r="P284" s="264"/>
      <c r="Q284" s="264"/>
      <c r="R284" s="264"/>
      <c r="S284" s="269"/>
      <c r="T284" s="270"/>
      <c r="U284" s="270"/>
      <c r="V284" s="271"/>
      <c r="W284" s="271"/>
      <c r="BD284"/>
      <c r="BE284"/>
    </row>
    <row r="285" spans="9:57" ht="14" customHeight="1" x14ac:dyDescent="0.15">
      <c r="I285" s="261" t="s">
        <v>396</v>
      </c>
      <c r="J285" s="403"/>
      <c r="K285" s="404"/>
      <c r="L285" s="263">
        <v>0</v>
      </c>
      <c r="M285" s="264"/>
      <c r="N285" s="264"/>
      <c r="O285" s="264"/>
      <c r="P285" s="264"/>
      <c r="Q285" s="264"/>
      <c r="R285" s="264"/>
      <c r="S285" s="269"/>
      <c r="T285" s="270"/>
      <c r="U285" s="270"/>
      <c r="V285" s="271"/>
      <c r="W285" s="271"/>
      <c r="BD285"/>
      <c r="BE285"/>
    </row>
    <row r="286" spans="9:57" ht="14" customHeight="1" x14ac:dyDescent="0.15">
      <c r="I286" s="261" t="s">
        <v>397</v>
      </c>
      <c r="J286" s="403"/>
      <c r="K286" s="404"/>
      <c r="L286" s="263">
        <v>0</v>
      </c>
      <c r="M286" s="264"/>
      <c r="N286" s="264"/>
      <c r="O286" s="264"/>
      <c r="P286" s="264"/>
      <c r="Q286" s="264"/>
      <c r="R286" s="264"/>
      <c r="S286" s="269"/>
      <c r="T286" s="270"/>
      <c r="U286" s="270"/>
      <c r="V286" s="271"/>
      <c r="W286" s="271"/>
      <c r="BD286"/>
      <c r="BE286"/>
    </row>
    <row r="287" spans="9:57" ht="14" customHeight="1" x14ac:dyDescent="0.15">
      <c r="I287" s="261" t="s">
        <v>398</v>
      </c>
      <c r="J287" s="403"/>
      <c r="K287" s="404"/>
      <c r="L287" s="263">
        <v>0</v>
      </c>
      <c r="M287" s="264"/>
      <c r="N287" s="264"/>
      <c r="O287" s="264"/>
      <c r="P287" s="264"/>
      <c r="Q287" s="264"/>
      <c r="R287" s="264"/>
      <c r="S287" s="269"/>
      <c r="T287" s="270"/>
      <c r="U287" s="270"/>
      <c r="V287" s="271"/>
      <c r="W287" s="271"/>
      <c r="BD287"/>
      <c r="BE287"/>
    </row>
    <row r="288" spans="9:57" ht="14" customHeight="1" x14ac:dyDescent="0.15">
      <c r="I288" s="261" t="s">
        <v>399</v>
      </c>
      <c r="J288" s="403"/>
      <c r="K288" s="404"/>
      <c r="L288" s="263">
        <v>0</v>
      </c>
      <c r="M288" s="264"/>
      <c r="N288" s="264"/>
      <c r="O288" s="264"/>
      <c r="P288" s="264"/>
      <c r="Q288" s="264"/>
      <c r="R288" s="264"/>
      <c r="S288" s="269"/>
      <c r="T288" s="270"/>
      <c r="U288" s="270"/>
      <c r="V288" s="271"/>
      <c r="W288" s="271"/>
      <c r="BD288"/>
      <c r="BE288"/>
    </row>
    <row r="289" spans="9:57" ht="14" customHeight="1" x14ac:dyDescent="0.15">
      <c r="I289" s="261" t="s">
        <v>400</v>
      </c>
      <c r="J289" s="403"/>
      <c r="K289" s="404"/>
      <c r="L289" s="263">
        <v>0</v>
      </c>
      <c r="M289" s="264"/>
      <c r="N289" s="264"/>
      <c r="O289" s="264"/>
      <c r="P289" s="264"/>
      <c r="Q289" s="264"/>
      <c r="R289" s="264"/>
      <c r="S289" s="269"/>
      <c r="T289" s="270"/>
      <c r="U289" s="270"/>
      <c r="V289" s="271"/>
      <c r="W289" s="271"/>
      <c r="BD289"/>
      <c r="BE289"/>
    </row>
    <row r="290" spans="9:57" ht="14" customHeight="1" x14ac:dyDescent="0.15">
      <c r="I290" s="261" t="s">
        <v>401</v>
      </c>
      <c r="J290" s="403"/>
      <c r="K290" s="404"/>
      <c r="L290" s="263">
        <v>0</v>
      </c>
      <c r="M290" s="264"/>
      <c r="N290" s="264"/>
      <c r="O290" s="264"/>
      <c r="P290" s="264"/>
      <c r="Q290" s="264"/>
      <c r="R290" s="264"/>
      <c r="S290" s="269"/>
      <c r="T290" s="270"/>
      <c r="U290" s="270"/>
      <c r="V290" s="271"/>
      <c r="W290" s="271"/>
      <c r="BD290"/>
      <c r="BE290"/>
    </row>
    <row r="291" spans="9:57" ht="14" customHeight="1" x14ac:dyDescent="0.15">
      <c r="I291" s="261" t="s">
        <v>402</v>
      </c>
      <c r="J291" s="403"/>
      <c r="K291" s="404"/>
      <c r="L291" s="263">
        <v>0</v>
      </c>
      <c r="M291" s="264"/>
      <c r="N291" s="264"/>
      <c r="O291" s="264"/>
      <c r="P291" s="264"/>
      <c r="Q291" s="264"/>
      <c r="R291" s="264"/>
      <c r="S291" s="269"/>
      <c r="T291" s="270"/>
      <c r="U291" s="270"/>
      <c r="V291" s="271"/>
      <c r="W291" s="271"/>
      <c r="BD291"/>
      <c r="BE291"/>
    </row>
    <row r="292" spans="9:57" ht="14" customHeight="1" x14ac:dyDescent="0.15">
      <c r="I292" s="261" t="s">
        <v>403</v>
      </c>
      <c r="J292" s="403"/>
      <c r="K292" s="404"/>
      <c r="L292" s="263">
        <v>0</v>
      </c>
      <c r="M292" s="264"/>
      <c r="N292" s="264"/>
      <c r="O292" s="264"/>
      <c r="P292" s="264"/>
      <c r="Q292" s="264"/>
      <c r="R292" s="264"/>
      <c r="S292" s="269"/>
      <c r="T292" s="270"/>
      <c r="U292" s="270"/>
      <c r="V292" s="271"/>
      <c r="W292" s="271"/>
      <c r="BD292"/>
      <c r="BE292"/>
    </row>
    <row r="293" spans="9:57" ht="14" customHeight="1" x14ac:dyDescent="0.15">
      <c r="I293" s="261" t="s">
        <v>404</v>
      </c>
      <c r="J293" s="403"/>
      <c r="K293" s="404"/>
      <c r="L293" s="263">
        <v>0</v>
      </c>
      <c r="M293" s="264"/>
      <c r="N293" s="264"/>
      <c r="O293" s="264"/>
      <c r="P293" s="264"/>
      <c r="Q293" s="264"/>
      <c r="R293" s="264"/>
      <c r="S293" s="269"/>
      <c r="T293" s="270"/>
      <c r="U293" s="270"/>
      <c r="V293" s="271"/>
      <c r="W293" s="271"/>
      <c r="BD293"/>
      <c r="BE293"/>
    </row>
    <row r="294" spans="9:57" ht="14" customHeight="1" x14ac:dyDescent="0.15">
      <c r="I294" s="261" t="s">
        <v>405</v>
      </c>
      <c r="J294" s="403"/>
      <c r="K294" s="404"/>
      <c r="L294" s="263">
        <v>0</v>
      </c>
      <c r="M294" s="264"/>
      <c r="N294" s="264"/>
      <c r="O294" s="264"/>
      <c r="P294" s="264"/>
      <c r="Q294" s="264"/>
      <c r="R294" s="264"/>
      <c r="S294" s="269"/>
      <c r="T294" s="270"/>
      <c r="U294" s="270"/>
      <c r="V294" s="271"/>
      <c r="W294" s="271"/>
      <c r="BD294"/>
      <c r="BE294"/>
    </row>
    <row r="295" spans="9:57" ht="14" customHeight="1" x14ac:dyDescent="0.15">
      <c r="I295" s="261" t="s">
        <v>406</v>
      </c>
      <c r="J295" s="403"/>
      <c r="K295" s="404"/>
      <c r="L295" s="263">
        <v>0</v>
      </c>
      <c r="M295" s="264"/>
      <c r="N295" s="264"/>
      <c r="O295" s="264"/>
      <c r="P295" s="264"/>
      <c r="Q295" s="264"/>
      <c r="R295" s="264"/>
      <c r="S295" s="269"/>
      <c r="T295" s="270"/>
      <c r="U295" s="270"/>
      <c r="V295" s="271"/>
      <c r="W295" s="271"/>
      <c r="BD295"/>
      <c r="BE295"/>
    </row>
    <row r="296" spans="9:57" ht="14" customHeight="1" x14ac:dyDescent="0.15">
      <c r="I296" s="261" t="s">
        <v>407</v>
      </c>
      <c r="J296" s="403"/>
      <c r="K296" s="404"/>
      <c r="L296" s="263">
        <v>0</v>
      </c>
      <c r="M296" s="264"/>
      <c r="N296" s="264"/>
      <c r="O296" s="264"/>
      <c r="P296" s="264"/>
      <c r="Q296" s="264"/>
      <c r="R296" s="264"/>
      <c r="S296" s="269"/>
      <c r="T296" s="270"/>
      <c r="U296" s="270"/>
      <c r="V296" s="271"/>
      <c r="W296" s="271"/>
      <c r="BD296"/>
      <c r="BE296"/>
    </row>
    <row r="297" spans="9:57" ht="14" customHeight="1" x14ac:dyDescent="0.15">
      <c r="I297" s="261" t="s">
        <v>408</v>
      </c>
      <c r="J297" s="403"/>
      <c r="K297" s="404"/>
      <c r="L297" s="263">
        <v>0</v>
      </c>
      <c r="M297" s="264"/>
      <c r="N297" s="264"/>
      <c r="O297" s="264"/>
      <c r="P297" s="264"/>
      <c r="Q297" s="264"/>
      <c r="R297" s="264"/>
      <c r="S297" s="269"/>
      <c r="T297" s="270"/>
      <c r="U297" s="270"/>
      <c r="V297" s="271"/>
      <c r="W297" s="271"/>
      <c r="BD297"/>
      <c r="BE297"/>
    </row>
    <row r="298" spans="9:57" ht="14" customHeight="1" x14ac:dyDescent="0.15">
      <c r="I298" s="261" t="s">
        <v>409</v>
      </c>
      <c r="J298" s="403"/>
      <c r="K298" s="404"/>
      <c r="L298" s="263">
        <v>0</v>
      </c>
      <c r="M298" s="264"/>
      <c r="N298" s="264"/>
      <c r="O298" s="264"/>
      <c r="P298" s="264"/>
      <c r="Q298" s="264"/>
      <c r="R298" s="264"/>
      <c r="S298" s="269"/>
      <c r="T298" s="270"/>
      <c r="U298" s="270"/>
      <c r="V298" s="271"/>
      <c r="W298" s="271"/>
      <c r="BD298"/>
      <c r="BE298"/>
    </row>
    <row r="299" spans="9:57" ht="14" customHeight="1" x14ac:dyDescent="0.15">
      <c r="I299" s="261" t="s">
        <v>410</v>
      </c>
      <c r="J299" s="403"/>
      <c r="K299" s="404"/>
      <c r="L299" s="263">
        <v>0</v>
      </c>
      <c r="M299" s="264"/>
      <c r="N299" s="264"/>
      <c r="O299" s="264"/>
      <c r="P299" s="264"/>
      <c r="Q299" s="264"/>
      <c r="R299" s="264"/>
      <c r="S299" s="269"/>
      <c r="T299" s="270"/>
      <c r="U299" s="270"/>
      <c r="V299" s="271"/>
      <c r="W299" s="271"/>
      <c r="BD299"/>
      <c r="BE299"/>
    </row>
    <row r="300" spans="9:57" ht="14" customHeight="1" x14ac:dyDescent="0.15">
      <c r="I300" s="261" t="s">
        <v>411</v>
      </c>
      <c r="J300" s="403"/>
      <c r="K300" s="404"/>
      <c r="L300" s="263">
        <v>0</v>
      </c>
      <c r="M300" s="264"/>
      <c r="N300" s="264"/>
      <c r="O300" s="264"/>
      <c r="P300" s="264"/>
      <c r="Q300" s="264"/>
      <c r="R300" s="264"/>
      <c r="S300" s="269"/>
      <c r="T300" s="270"/>
      <c r="U300" s="270"/>
      <c r="V300" s="271"/>
      <c r="W300" s="271"/>
      <c r="BD300"/>
      <c r="BE300"/>
    </row>
    <row r="301" spans="9:57" ht="14" customHeight="1" x14ac:dyDescent="0.15">
      <c r="I301" s="261" t="s">
        <v>412</v>
      </c>
      <c r="J301" s="403"/>
      <c r="K301" s="404"/>
      <c r="L301" s="263">
        <v>0</v>
      </c>
      <c r="M301" s="264"/>
      <c r="N301" s="264"/>
      <c r="O301" s="264"/>
      <c r="P301" s="264"/>
      <c r="Q301" s="264"/>
      <c r="R301" s="264"/>
      <c r="S301" s="269"/>
      <c r="T301" s="270"/>
      <c r="U301" s="270"/>
      <c r="V301" s="271"/>
      <c r="W301" s="271"/>
      <c r="BD301"/>
      <c r="BE301"/>
    </row>
    <row r="302" spans="9:57" ht="14" customHeight="1" x14ac:dyDescent="0.15">
      <c r="I302" s="261" t="s">
        <v>413</v>
      </c>
      <c r="J302" s="403"/>
      <c r="K302" s="404"/>
      <c r="L302" s="263">
        <v>0</v>
      </c>
      <c r="M302" s="264"/>
      <c r="N302" s="264"/>
      <c r="O302" s="264"/>
      <c r="P302" s="264"/>
      <c r="Q302" s="264"/>
      <c r="R302" s="264"/>
      <c r="S302" s="269"/>
      <c r="T302" s="270"/>
      <c r="U302" s="270"/>
      <c r="V302" s="271"/>
      <c r="W302" s="271"/>
      <c r="BD302"/>
      <c r="BE302"/>
    </row>
    <row r="303" spans="9:57" ht="14" customHeight="1" x14ac:dyDescent="0.15">
      <c r="I303" s="261" t="s">
        <v>414</v>
      </c>
      <c r="J303" s="403"/>
      <c r="K303" s="404"/>
      <c r="L303" s="263">
        <v>0</v>
      </c>
      <c r="M303" s="264"/>
      <c r="N303" s="264"/>
      <c r="O303" s="264"/>
      <c r="P303" s="264"/>
      <c r="Q303" s="264"/>
      <c r="R303" s="264"/>
      <c r="S303" s="269"/>
      <c r="T303" s="270"/>
      <c r="U303" s="270"/>
      <c r="V303" s="271"/>
      <c r="W303" s="271"/>
      <c r="BD303"/>
      <c r="BE303"/>
    </row>
    <row r="304" spans="9:57" ht="14" customHeight="1" x14ac:dyDescent="0.15">
      <c r="I304" s="261" t="s">
        <v>415</v>
      </c>
      <c r="J304" s="403"/>
      <c r="K304" s="404"/>
      <c r="L304" s="263">
        <v>0</v>
      </c>
      <c r="M304" s="264"/>
      <c r="N304" s="264"/>
      <c r="O304" s="264"/>
      <c r="P304" s="264"/>
      <c r="Q304" s="264"/>
      <c r="R304" s="264"/>
      <c r="S304" s="269"/>
      <c r="T304" s="270"/>
      <c r="U304" s="270"/>
      <c r="V304" s="271"/>
      <c r="W304" s="271"/>
      <c r="BD304"/>
      <c r="BE304"/>
    </row>
    <row r="305" spans="9:57" ht="14" customHeight="1" x14ac:dyDescent="0.15">
      <c r="I305" s="261" t="s">
        <v>416</v>
      </c>
      <c r="J305" s="403"/>
      <c r="K305" s="404"/>
      <c r="L305" s="263">
        <v>0</v>
      </c>
      <c r="M305" s="264"/>
      <c r="N305" s="264"/>
      <c r="O305" s="264"/>
      <c r="P305" s="264"/>
      <c r="Q305" s="264"/>
      <c r="R305" s="264"/>
      <c r="S305" s="269"/>
      <c r="T305" s="270"/>
      <c r="U305" s="270"/>
      <c r="V305" s="271"/>
      <c r="W305" s="271"/>
      <c r="BD305"/>
      <c r="BE305"/>
    </row>
    <row r="306" spans="9:57" ht="14" customHeight="1" x14ac:dyDescent="0.15">
      <c r="I306" s="261" t="s">
        <v>417</v>
      </c>
      <c r="J306" s="403"/>
      <c r="K306" s="404"/>
      <c r="L306" s="263">
        <v>0</v>
      </c>
      <c r="M306" s="264"/>
      <c r="N306" s="264"/>
      <c r="O306" s="264"/>
      <c r="P306" s="264"/>
      <c r="Q306" s="264"/>
      <c r="R306" s="264"/>
      <c r="S306" s="269"/>
      <c r="T306" s="270"/>
      <c r="U306" s="270"/>
      <c r="V306" s="271"/>
      <c r="W306" s="271"/>
      <c r="BD306"/>
      <c r="BE306"/>
    </row>
    <row r="307" spans="9:57" ht="14" customHeight="1" x14ac:dyDescent="0.15">
      <c r="I307" s="261" t="s">
        <v>418</v>
      </c>
      <c r="J307" s="403"/>
      <c r="K307" s="404"/>
      <c r="L307" s="263">
        <v>0</v>
      </c>
      <c r="M307" s="264"/>
      <c r="N307" s="264"/>
      <c r="O307" s="264"/>
      <c r="P307" s="264"/>
      <c r="Q307" s="264"/>
      <c r="R307" s="264"/>
      <c r="S307" s="269"/>
      <c r="T307" s="270"/>
      <c r="U307" s="270"/>
      <c r="V307" s="271"/>
      <c r="W307" s="271"/>
      <c r="BD307"/>
      <c r="BE307"/>
    </row>
    <row r="308" spans="9:57" ht="14" customHeight="1" x14ac:dyDescent="0.15">
      <c r="I308" s="261" t="s">
        <v>419</v>
      </c>
      <c r="J308" s="403"/>
      <c r="K308" s="404"/>
      <c r="L308" s="263">
        <v>0</v>
      </c>
      <c r="M308" s="264"/>
      <c r="N308" s="264"/>
      <c r="O308" s="264"/>
      <c r="P308" s="264"/>
      <c r="Q308" s="264"/>
      <c r="R308" s="264"/>
      <c r="S308" s="269"/>
      <c r="T308" s="270"/>
      <c r="U308" s="270"/>
      <c r="V308" s="271"/>
      <c r="W308" s="271"/>
      <c r="BD308"/>
      <c r="BE308"/>
    </row>
    <row r="309" spans="9:57" ht="14" customHeight="1" x14ac:dyDescent="0.15">
      <c r="I309" s="261" t="s">
        <v>420</v>
      </c>
      <c r="J309" s="403"/>
      <c r="K309" s="404"/>
      <c r="L309" s="263">
        <v>0</v>
      </c>
      <c r="M309" s="264"/>
      <c r="N309" s="264"/>
      <c r="O309" s="264"/>
      <c r="P309" s="264"/>
      <c r="Q309" s="264"/>
      <c r="R309" s="264"/>
      <c r="S309" s="269"/>
      <c r="T309" s="270"/>
      <c r="U309" s="270"/>
      <c r="V309" s="271"/>
      <c r="W309" s="271"/>
      <c r="BD309"/>
      <c r="BE309"/>
    </row>
    <row r="310" spans="9:57" ht="14" customHeight="1" x14ac:dyDescent="0.15">
      <c r="I310" s="261" t="s">
        <v>421</v>
      </c>
      <c r="J310" s="403"/>
      <c r="K310" s="404"/>
      <c r="L310" s="263">
        <v>0</v>
      </c>
      <c r="M310" s="264"/>
      <c r="N310" s="264"/>
      <c r="O310" s="264"/>
      <c r="P310" s="264"/>
      <c r="Q310" s="264"/>
      <c r="R310" s="264"/>
      <c r="S310" s="269"/>
      <c r="T310" s="270"/>
      <c r="U310" s="270"/>
      <c r="V310" s="271"/>
      <c r="W310" s="271"/>
      <c r="BD310"/>
      <c r="BE310"/>
    </row>
    <row r="311" spans="9:57" ht="14" customHeight="1" x14ac:dyDescent="0.15">
      <c r="I311" s="261" t="s">
        <v>422</v>
      </c>
      <c r="J311" s="403"/>
      <c r="K311" s="404"/>
      <c r="L311" s="263">
        <v>0</v>
      </c>
      <c r="M311" s="264"/>
      <c r="N311" s="264"/>
      <c r="O311" s="264"/>
      <c r="P311" s="264"/>
      <c r="Q311" s="264"/>
      <c r="R311" s="264"/>
      <c r="S311" s="269"/>
      <c r="T311" s="270"/>
      <c r="U311" s="270"/>
      <c r="V311" s="271"/>
      <c r="W311" s="271"/>
      <c r="BD311"/>
      <c r="BE311"/>
    </row>
    <row r="312" spans="9:57" ht="14" customHeight="1" x14ac:dyDescent="0.15">
      <c r="I312" s="261" t="s">
        <v>423</v>
      </c>
      <c r="J312" s="403"/>
      <c r="K312" s="404"/>
      <c r="L312" s="263">
        <v>0</v>
      </c>
      <c r="M312" s="264"/>
      <c r="N312" s="264"/>
      <c r="O312" s="264"/>
      <c r="P312" s="264"/>
      <c r="Q312" s="264"/>
      <c r="R312" s="264"/>
      <c r="S312" s="269"/>
      <c r="T312" s="270"/>
      <c r="U312" s="270"/>
      <c r="V312" s="271"/>
      <c r="W312" s="271"/>
      <c r="BD312"/>
      <c r="BE312"/>
    </row>
    <row r="313" spans="9:57" ht="14" customHeight="1" x14ac:dyDescent="0.15">
      <c r="I313" s="261" t="s">
        <v>424</v>
      </c>
      <c r="J313" s="403"/>
      <c r="K313" s="404"/>
      <c r="L313" s="263">
        <v>0</v>
      </c>
      <c r="M313" s="264"/>
      <c r="N313" s="264"/>
      <c r="O313" s="264"/>
      <c r="P313" s="264"/>
      <c r="Q313" s="264"/>
      <c r="R313" s="264"/>
      <c r="S313" s="269"/>
      <c r="T313" s="270"/>
      <c r="U313" s="270"/>
      <c r="V313" s="271"/>
      <c r="W313" s="271"/>
      <c r="BD313"/>
      <c r="BE313"/>
    </row>
    <row r="314" spans="9:57" ht="14" customHeight="1" x14ac:dyDescent="0.15">
      <c r="I314" s="261" t="s">
        <v>425</v>
      </c>
      <c r="J314" s="403"/>
      <c r="K314" s="404"/>
      <c r="L314" s="263">
        <v>0</v>
      </c>
      <c r="M314" s="264"/>
      <c r="N314" s="264"/>
      <c r="O314" s="264"/>
      <c r="P314" s="264"/>
      <c r="Q314" s="264"/>
      <c r="R314" s="264"/>
      <c r="S314" s="269"/>
      <c r="T314" s="270"/>
      <c r="U314" s="270"/>
      <c r="V314" s="271"/>
      <c r="W314" s="271"/>
      <c r="BD314"/>
      <c r="BE314"/>
    </row>
    <row r="315" spans="9:57" ht="14" customHeight="1" x14ac:dyDescent="0.15">
      <c r="I315" s="261" t="s">
        <v>426</v>
      </c>
      <c r="J315" s="403"/>
      <c r="K315" s="404"/>
      <c r="L315" s="263">
        <v>0</v>
      </c>
      <c r="M315" s="264"/>
      <c r="N315" s="264"/>
      <c r="O315" s="264"/>
      <c r="P315" s="264"/>
      <c r="Q315" s="264"/>
      <c r="R315" s="264"/>
      <c r="S315" s="269"/>
      <c r="T315" s="270"/>
      <c r="U315" s="270"/>
      <c r="V315" s="271"/>
      <c r="W315" s="271"/>
      <c r="BD315"/>
      <c r="BE315"/>
    </row>
    <row r="316" spans="9:57" ht="14" customHeight="1" x14ac:dyDescent="0.15">
      <c r="I316" s="261" t="s">
        <v>427</v>
      </c>
      <c r="J316" s="403"/>
      <c r="K316" s="404"/>
      <c r="L316" s="263">
        <v>0</v>
      </c>
      <c r="M316" s="264"/>
      <c r="N316" s="264"/>
      <c r="O316" s="264"/>
      <c r="P316" s="264"/>
      <c r="Q316" s="264"/>
      <c r="R316" s="264"/>
      <c r="S316" s="269"/>
      <c r="T316" s="270"/>
      <c r="U316" s="270"/>
      <c r="V316" s="271"/>
      <c r="W316" s="271"/>
      <c r="BD316"/>
      <c r="BE316"/>
    </row>
    <row r="317" spans="9:57" ht="14" customHeight="1" x14ac:dyDescent="0.15">
      <c r="I317" s="261" t="s">
        <v>428</v>
      </c>
      <c r="J317" s="403"/>
      <c r="K317" s="404"/>
      <c r="L317" s="263">
        <v>0</v>
      </c>
      <c r="M317" s="264"/>
      <c r="N317" s="264"/>
      <c r="O317" s="264"/>
      <c r="P317" s="264"/>
      <c r="Q317" s="264"/>
      <c r="R317" s="264"/>
      <c r="S317" s="269"/>
      <c r="T317" s="270"/>
      <c r="U317" s="270"/>
      <c r="V317" s="271"/>
      <c r="W317" s="271"/>
      <c r="BD317"/>
      <c r="BE317"/>
    </row>
    <row r="318" spans="9:57" ht="14" customHeight="1" x14ac:dyDescent="0.15">
      <c r="I318" s="261" t="s">
        <v>429</v>
      </c>
      <c r="J318" s="403"/>
      <c r="K318" s="404"/>
      <c r="L318" s="263">
        <v>0</v>
      </c>
      <c r="M318" s="264"/>
      <c r="N318" s="264"/>
      <c r="O318" s="264"/>
      <c r="P318" s="264"/>
      <c r="Q318" s="264"/>
      <c r="R318" s="264"/>
      <c r="S318" s="269"/>
      <c r="T318" s="270"/>
      <c r="U318" s="270"/>
      <c r="V318" s="271"/>
      <c r="W318" s="271"/>
      <c r="BD318"/>
      <c r="BE318"/>
    </row>
    <row r="319" spans="9:57" ht="14" customHeight="1" x14ac:dyDescent="0.15">
      <c r="I319" s="261" t="s">
        <v>430</v>
      </c>
      <c r="J319" s="403"/>
      <c r="K319" s="404"/>
      <c r="L319" s="263">
        <v>0</v>
      </c>
      <c r="M319" s="264"/>
      <c r="N319" s="264"/>
      <c r="O319" s="264"/>
      <c r="P319" s="264"/>
      <c r="Q319" s="264"/>
      <c r="R319" s="264"/>
      <c r="S319" s="269"/>
      <c r="T319" s="270"/>
      <c r="U319" s="270"/>
      <c r="V319" s="271"/>
      <c r="W319" s="271"/>
      <c r="BD319"/>
      <c r="BE319"/>
    </row>
    <row r="320" spans="9:57" ht="14" customHeight="1" x14ac:dyDescent="0.15">
      <c r="I320" s="261" t="s">
        <v>431</v>
      </c>
      <c r="J320" s="403"/>
      <c r="K320" s="404"/>
      <c r="L320" s="263">
        <v>0</v>
      </c>
      <c r="M320" s="264"/>
      <c r="N320" s="264"/>
      <c r="O320" s="264"/>
      <c r="P320" s="264"/>
      <c r="Q320" s="264"/>
      <c r="R320" s="264"/>
      <c r="S320" s="269"/>
      <c r="T320" s="270"/>
      <c r="U320" s="270"/>
      <c r="V320" s="271"/>
      <c r="W320" s="271"/>
      <c r="BD320"/>
      <c r="BE320"/>
    </row>
    <row r="321" spans="9:57" ht="14" customHeight="1" x14ac:dyDescent="0.15">
      <c r="I321" s="261" t="s">
        <v>432</v>
      </c>
      <c r="J321" s="403"/>
      <c r="K321" s="404"/>
      <c r="L321" s="263">
        <v>0</v>
      </c>
      <c r="M321" s="264"/>
      <c r="N321" s="264"/>
      <c r="O321" s="264"/>
      <c r="P321" s="264"/>
      <c r="Q321" s="264"/>
      <c r="R321" s="264"/>
      <c r="S321" s="269"/>
      <c r="T321" s="270"/>
      <c r="U321" s="270"/>
      <c r="V321" s="271"/>
      <c r="W321" s="271"/>
      <c r="BD321"/>
      <c r="BE321"/>
    </row>
    <row r="322" spans="9:57" ht="14" customHeight="1" x14ac:dyDescent="0.15">
      <c r="I322" s="261" t="s">
        <v>433</v>
      </c>
      <c r="J322" s="403"/>
      <c r="K322" s="404"/>
      <c r="L322" s="263">
        <v>0</v>
      </c>
      <c r="M322" s="264"/>
      <c r="N322" s="264"/>
      <c r="O322" s="264"/>
      <c r="P322" s="264"/>
      <c r="Q322" s="264"/>
      <c r="R322" s="264"/>
      <c r="S322" s="269"/>
      <c r="T322" s="270"/>
      <c r="U322" s="270"/>
      <c r="V322" s="271"/>
      <c r="W322" s="271"/>
      <c r="BD322"/>
      <c r="BE322"/>
    </row>
    <row r="323" spans="9:57" ht="14" customHeight="1" x14ac:dyDescent="0.15">
      <c r="I323" s="261" t="s">
        <v>434</v>
      </c>
      <c r="J323" s="403"/>
      <c r="K323" s="404"/>
      <c r="L323" s="263">
        <v>0</v>
      </c>
      <c r="M323" s="264"/>
      <c r="N323" s="264"/>
      <c r="O323" s="264"/>
      <c r="P323" s="264"/>
      <c r="Q323" s="264"/>
      <c r="R323" s="264"/>
      <c r="S323" s="269"/>
      <c r="T323" s="270"/>
      <c r="U323" s="270"/>
      <c r="V323" s="271"/>
      <c r="W323" s="271"/>
      <c r="BD323"/>
      <c r="BE323"/>
    </row>
    <row r="324" spans="9:57" ht="14" customHeight="1" x14ac:dyDescent="0.15">
      <c r="I324" s="261" t="s">
        <v>435</v>
      </c>
      <c r="J324" s="403"/>
      <c r="K324" s="404"/>
      <c r="L324" s="263">
        <v>0</v>
      </c>
      <c r="M324" s="264"/>
      <c r="N324" s="264"/>
      <c r="O324" s="264"/>
      <c r="P324" s="264"/>
      <c r="Q324" s="264"/>
      <c r="R324" s="264"/>
      <c r="S324" s="269"/>
      <c r="T324" s="270"/>
      <c r="U324" s="270"/>
      <c r="V324" s="271"/>
      <c r="W324" s="271"/>
      <c r="BD324"/>
      <c r="BE324"/>
    </row>
    <row r="325" spans="9:57" ht="14" customHeight="1" x14ac:dyDescent="0.15">
      <c r="I325" s="261" t="s">
        <v>436</v>
      </c>
      <c r="J325" s="403"/>
      <c r="K325" s="404"/>
      <c r="L325" s="263">
        <v>0</v>
      </c>
      <c r="M325" s="264"/>
      <c r="N325" s="264"/>
      <c r="O325" s="264"/>
      <c r="P325" s="264"/>
      <c r="Q325" s="264"/>
      <c r="R325" s="264"/>
      <c r="S325" s="269"/>
      <c r="T325" s="270"/>
      <c r="U325" s="270"/>
      <c r="V325" s="271"/>
      <c r="W325" s="271"/>
      <c r="BD325"/>
      <c r="BE325"/>
    </row>
    <row r="326" spans="9:57" ht="14" customHeight="1" x14ac:dyDescent="0.15">
      <c r="I326" s="261" t="s">
        <v>437</v>
      </c>
      <c r="J326" s="403"/>
      <c r="K326" s="404"/>
      <c r="L326" s="263">
        <v>0</v>
      </c>
      <c r="M326" s="264"/>
      <c r="N326" s="264"/>
      <c r="O326" s="264"/>
      <c r="P326" s="264"/>
      <c r="Q326" s="264"/>
      <c r="R326" s="264"/>
      <c r="S326" s="269"/>
      <c r="T326" s="270"/>
      <c r="U326" s="270"/>
      <c r="V326" s="271"/>
      <c r="W326" s="271"/>
      <c r="BD326"/>
      <c r="BE326"/>
    </row>
    <row r="327" spans="9:57" ht="14" customHeight="1" x14ac:dyDescent="0.15">
      <c r="I327" s="261" t="s">
        <v>438</v>
      </c>
      <c r="J327" s="403"/>
      <c r="K327" s="404"/>
      <c r="L327" s="263">
        <v>0</v>
      </c>
      <c r="M327" s="264"/>
      <c r="N327" s="264"/>
      <c r="O327" s="264"/>
      <c r="P327" s="264"/>
      <c r="Q327" s="264"/>
      <c r="R327" s="264"/>
      <c r="S327" s="269"/>
      <c r="T327" s="270"/>
      <c r="U327" s="270"/>
      <c r="V327" s="271"/>
      <c r="W327" s="271"/>
      <c r="BD327"/>
      <c r="BE327"/>
    </row>
    <row r="328" spans="9:57" ht="14" customHeight="1" x14ac:dyDescent="0.15">
      <c r="I328" s="261" t="s">
        <v>439</v>
      </c>
      <c r="J328" s="403"/>
      <c r="K328" s="404"/>
      <c r="L328" s="263">
        <v>0</v>
      </c>
      <c r="M328" s="264"/>
      <c r="N328" s="264"/>
      <c r="O328" s="264"/>
      <c r="P328" s="264"/>
      <c r="Q328" s="264"/>
      <c r="R328" s="264"/>
      <c r="S328" s="269"/>
      <c r="T328" s="270"/>
      <c r="U328" s="270"/>
      <c r="V328" s="271"/>
      <c r="W328" s="271"/>
      <c r="BD328"/>
      <c r="BE328"/>
    </row>
    <row r="329" spans="9:57" ht="14" customHeight="1" x14ac:dyDescent="0.15">
      <c r="I329" s="261" t="s">
        <v>440</v>
      </c>
      <c r="J329" s="403"/>
      <c r="K329" s="404"/>
      <c r="L329" s="263">
        <v>0</v>
      </c>
      <c r="M329" s="264"/>
      <c r="N329" s="264"/>
      <c r="O329" s="264"/>
      <c r="P329" s="264"/>
      <c r="Q329" s="264"/>
      <c r="R329" s="264"/>
      <c r="S329" s="269"/>
      <c r="T329" s="270"/>
      <c r="U329" s="270"/>
      <c r="V329" s="271"/>
      <c r="W329" s="271"/>
      <c r="BD329"/>
      <c r="BE329"/>
    </row>
    <row r="330" spans="9:57" ht="14" customHeight="1" x14ac:dyDescent="0.15">
      <c r="I330" s="261" t="s">
        <v>441</v>
      </c>
      <c r="J330" s="403"/>
      <c r="K330" s="404"/>
      <c r="L330" s="263">
        <v>0</v>
      </c>
      <c r="M330" s="264"/>
      <c r="N330" s="264"/>
      <c r="O330" s="264"/>
      <c r="P330" s="264"/>
      <c r="Q330" s="264"/>
      <c r="R330" s="264"/>
      <c r="S330" s="269"/>
      <c r="T330" s="270"/>
      <c r="U330" s="270"/>
      <c r="V330" s="271"/>
      <c r="W330" s="271"/>
      <c r="BD330"/>
      <c r="BE330"/>
    </row>
    <row r="331" spans="9:57" ht="14" customHeight="1" x14ac:dyDescent="0.15">
      <c r="I331" s="261" t="s">
        <v>442</v>
      </c>
      <c r="J331" s="403"/>
      <c r="K331" s="404"/>
      <c r="L331" s="263">
        <v>0</v>
      </c>
      <c r="M331" s="264"/>
      <c r="N331" s="264"/>
      <c r="O331" s="264"/>
      <c r="P331" s="264"/>
      <c r="Q331" s="264"/>
      <c r="R331" s="264"/>
      <c r="S331" s="269"/>
      <c r="T331" s="270"/>
      <c r="U331" s="270"/>
      <c r="V331" s="271"/>
      <c r="W331" s="271"/>
      <c r="BD331"/>
      <c r="BE331"/>
    </row>
    <row r="332" spans="9:57" ht="14" customHeight="1" x14ac:dyDescent="0.15">
      <c r="I332" s="261" t="s">
        <v>443</v>
      </c>
      <c r="J332" s="403"/>
      <c r="K332" s="404"/>
      <c r="L332" s="263">
        <v>0</v>
      </c>
      <c r="M332" s="264"/>
      <c r="N332" s="264"/>
      <c r="O332" s="264"/>
      <c r="P332" s="264"/>
      <c r="Q332" s="264"/>
      <c r="R332" s="264"/>
      <c r="S332" s="269"/>
      <c r="T332" s="270"/>
      <c r="U332" s="270"/>
      <c r="V332" s="271"/>
      <c r="W332" s="271"/>
      <c r="BD332"/>
      <c r="BE332"/>
    </row>
    <row r="333" spans="9:57" ht="14" customHeight="1" x14ac:dyDescent="0.15">
      <c r="I333" s="261" t="s">
        <v>444</v>
      </c>
      <c r="J333" s="403"/>
      <c r="K333" s="404"/>
      <c r="L333" s="263">
        <v>0</v>
      </c>
      <c r="M333" s="264"/>
      <c r="N333" s="264"/>
      <c r="O333" s="264"/>
      <c r="P333" s="264"/>
      <c r="Q333" s="264"/>
      <c r="R333" s="264"/>
      <c r="S333" s="269"/>
      <c r="T333" s="270"/>
      <c r="U333" s="270"/>
      <c r="V333" s="271"/>
      <c r="W333" s="271"/>
      <c r="BD333"/>
      <c r="BE333"/>
    </row>
    <row r="334" spans="9:57" ht="14" customHeight="1" x14ac:dyDescent="0.15">
      <c r="I334" s="261" t="s">
        <v>445</v>
      </c>
      <c r="J334" s="403"/>
      <c r="K334" s="404"/>
      <c r="L334" s="263">
        <v>0</v>
      </c>
      <c r="M334" s="264"/>
      <c r="N334" s="264"/>
      <c r="O334" s="264"/>
      <c r="P334" s="264"/>
      <c r="Q334" s="264"/>
      <c r="R334" s="264"/>
      <c r="S334" s="269"/>
      <c r="T334" s="270"/>
      <c r="U334" s="270"/>
      <c r="V334" s="271"/>
      <c r="W334" s="271"/>
      <c r="BD334"/>
      <c r="BE334"/>
    </row>
    <row r="335" spans="9:57" ht="14" customHeight="1" x14ac:dyDescent="0.15">
      <c r="I335" s="261" t="s">
        <v>446</v>
      </c>
      <c r="J335" s="403"/>
      <c r="K335" s="404"/>
      <c r="L335" s="263">
        <v>0</v>
      </c>
      <c r="M335" s="264"/>
      <c r="N335" s="264"/>
      <c r="O335" s="264"/>
      <c r="P335" s="264"/>
      <c r="Q335" s="264"/>
      <c r="R335" s="264"/>
      <c r="S335" s="269"/>
      <c r="T335" s="270"/>
      <c r="U335" s="270"/>
      <c r="V335" s="271"/>
      <c r="W335" s="271"/>
      <c r="BD335"/>
      <c r="BE335"/>
    </row>
    <row r="336" spans="9:57" ht="14" customHeight="1" x14ac:dyDescent="0.15">
      <c r="I336" s="261" t="s">
        <v>447</v>
      </c>
      <c r="J336" s="403"/>
      <c r="K336" s="404"/>
      <c r="L336" s="263">
        <v>0</v>
      </c>
      <c r="M336" s="264"/>
      <c r="N336" s="264"/>
      <c r="O336" s="264"/>
      <c r="P336" s="264"/>
      <c r="Q336" s="264"/>
      <c r="R336" s="264"/>
      <c r="S336" s="269"/>
      <c r="T336" s="270"/>
      <c r="U336" s="270"/>
      <c r="V336" s="271"/>
      <c r="W336" s="271"/>
      <c r="BD336"/>
      <c r="BE336"/>
    </row>
    <row r="337" spans="9:57" ht="14" customHeight="1" x14ac:dyDescent="0.15">
      <c r="I337" s="261" t="s">
        <v>448</v>
      </c>
      <c r="J337" s="403"/>
      <c r="K337" s="404"/>
      <c r="L337" s="263">
        <v>0</v>
      </c>
      <c r="M337" s="264"/>
      <c r="N337" s="264"/>
      <c r="O337" s="264"/>
      <c r="P337" s="264"/>
      <c r="Q337" s="264"/>
      <c r="R337" s="264"/>
      <c r="S337" s="269"/>
      <c r="T337" s="270"/>
      <c r="U337" s="270"/>
      <c r="V337" s="271"/>
      <c r="W337" s="271"/>
      <c r="BD337"/>
      <c r="BE337"/>
    </row>
    <row r="338" spans="9:57" ht="14" customHeight="1" x14ac:dyDescent="0.15">
      <c r="I338" s="261" t="s">
        <v>449</v>
      </c>
      <c r="J338" s="403"/>
      <c r="K338" s="404"/>
      <c r="L338" s="263">
        <v>0</v>
      </c>
      <c r="M338" s="264"/>
      <c r="N338" s="264"/>
      <c r="O338" s="264"/>
      <c r="P338" s="264"/>
      <c r="Q338" s="264"/>
      <c r="R338" s="264"/>
      <c r="S338" s="269"/>
      <c r="T338" s="270"/>
      <c r="U338" s="270"/>
      <c r="V338" s="271"/>
      <c r="W338" s="271"/>
      <c r="BD338"/>
      <c r="BE338"/>
    </row>
    <row r="339" spans="9:57" ht="14" customHeight="1" x14ac:dyDescent="0.15">
      <c r="I339" s="261" t="s">
        <v>450</v>
      </c>
      <c r="J339" s="403"/>
      <c r="K339" s="404"/>
      <c r="L339" s="263">
        <v>0</v>
      </c>
      <c r="M339" s="264"/>
      <c r="N339" s="264"/>
      <c r="O339" s="264"/>
      <c r="P339" s="264"/>
      <c r="Q339" s="264"/>
      <c r="R339" s="264"/>
      <c r="S339" s="269"/>
      <c r="T339" s="270"/>
      <c r="U339" s="270"/>
      <c r="V339" s="271"/>
      <c r="W339" s="271"/>
      <c r="BD339"/>
      <c r="BE339"/>
    </row>
    <row r="340" spans="9:57" ht="14" customHeight="1" x14ac:dyDescent="0.15">
      <c r="I340" s="261" t="s">
        <v>451</v>
      </c>
      <c r="J340" s="403"/>
      <c r="K340" s="404"/>
      <c r="L340" s="263">
        <v>0</v>
      </c>
      <c r="M340" s="264"/>
      <c r="N340" s="264"/>
      <c r="O340" s="264"/>
      <c r="P340" s="264"/>
      <c r="Q340" s="264"/>
      <c r="R340" s="264"/>
      <c r="S340" s="269"/>
      <c r="T340" s="270"/>
      <c r="U340" s="270"/>
      <c r="V340" s="271"/>
      <c r="W340" s="271"/>
      <c r="BD340"/>
      <c r="BE340"/>
    </row>
    <row r="341" spans="9:57" ht="14" customHeight="1" x14ac:dyDescent="0.15">
      <c r="I341" s="261" t="s">
        <v>452</v>
      </c>
      <c r="J341" s="403"/>
      <c r="K341" s="404"/>
      <c r="L341" s="263">
        <v>0</v>
      </c>
      <c r="M341" s="264"/>
      <c r="N341" s="264"/>
      <c r="O341" s="264"/>
      <c r="P341" s="264"/>
      <c r="Q341" s="264"/>
      <c r="R341" s="264"/>
      <c r="S341" s="269"/>
      <c r="T341" s="270"/>
      <c r="U341" s="270"/>
      <c r="V341" s="271"/>
      <c r="W341" s="271"/>
      <c r="BD341"/>
      <c r="BE341"/>
    </row>
    <row r="342" spans="9:57" ht="14" customHeight="1" x14ac:dyDescent="0.15">
      <c r="I342" s="261" t="s">
        <v>453</v>
      </c>
      <c r="J342" s="403"/>
      <c r="K342" s="404"/>
      <c r="L342" s="263">
        <v>0</v>
      </c>
      <c r="M342" s="264"/>
      <c r="N342" s="264"/>
      <c r="O342" s="264"/>
      <c r="P342" s="264"/>
      <c r="Q342" s="264"/>
      <c r="R342" s="264"/>
      <c r="S342" s="269"/>
      <c r="T342" s="270"/>
      <c r="U342" s="270"/>
      <c r="V342" s="271"/>
      <c r="W342" s="271"/>
      <c r="BD342"/>
      <c r="BE342"/>
    </row>
    <row r="343" spans="9:57" ht="14" customHeight="1" x14ac:dyDescent="0.15">
      <c r="I343" s="261" t="s">
        <v>454</v>
      </c>
      <c r="J343" s="403"/>
      <c r="K343" s="404"/>
      <c r="L343" s="263">
        <v>0</v>
      </c>
      <c r="M343" s="264"/>
      <c r="N343" s="264"/>
      <c r="O343" s="264"/>
      <c r="P343" s="264"/>
      <c r="Q343" s="264"/>
      <c r="R343" s="264"/>
      <c r="S343" s="269"/>
      <c r="T343" s="270"/>
      <c r="U343" s="270"/>
      <c r="V343" s="271"/>
      <c r="W343" s="271"/>
      <c r="BD343"/>
      <c r="BE343"/>
    </row>
    <row r="344" spans="9:57" ht="14" customHeight="1" x14ac:dyDescent="0.15">
      <c r="I344" s="261" t="s">
        <v>455</v>
      </c>
      <c r="J344" s="403"/>
      <c r="K344" s="404"/>
      <c r="L344" s="263">
        <v>0</v>
      </c>
      <c r="M344" s="264"/>
      <c r="N344" s="264"/>
      <c r="O344" s="264"/>
      <c r="P344" s="264"/>
      <c r="Q344" s="264"/>
      <c r="R344" s="264"/>
      <c r="S344" s="269"/>
      <c r="T344" s="270"/>
      <c r="U344" s="270"/>
      <c r="V344" s="271"/>
      <c r="W344" s="271"/>
      <c r="BD344"/>
      <c r="BE344"/>
    </row>
    <row r="345" spans="9:57" ht="14" customHeight="1" x14ac:dyDescent="0.15">
      <c r="I345" s="261" t="s">
        <v>456</v>
      </c>
      <c r="J345" s="403"/>
      <c r="K345" s="404"/>
      <c r="L345" s="263">
        <v>0</v>
      </c>
      <c r="M345" s="264"/>
      <c r="N345" s="264"/>
      <c r="O345" s="264"/>
      <c r="P345" s="264"/>
      <c r="Q345" s="264"/>
      <c r="R345" s="264"/>
      <c r="S345" s="269"/>
      <c r="T345" s="270"/>
      <c r="U345" s="270"/>
      <c r="V345" s="271"/>
      <c r="W345" s="271"/>
      <c r="BD345"/>
      <c r="BE345"/>
    </row>
    <row r="346" spans="9:57" ht="14" customHeight="1" x14ac:dyDescent="0.15">
      <c r="I346" s="261" t="s">
        <v>457</v>
      </c>
      <c r="J346" s="403"/>
      <c r="K346" s="404"/>
      <c r="L346" s="263">
        <v>0</v>
      </c>
      <c r="M346" s="264"/>
      <c r="N346" s="264"/>
      <c r="O346" s="264"/>
      <c r="P346" s="264"/>
      <c r="Q346" s="264"/>
      <c r="R346" s="264"/>
      <c r="S346" s="269"/>
      <c r="T346" s="270"/>
      <c r="U346" s="270"/>
      <c r="V346" s="271"/>
      <c r="W346" s="271"/>
      <c r="BD346"/>
      <c r="BE346"/>
    </row>
    <row r="347" spans="9:57" ht="14" customHeight="1" x14ac:dyDescent="0.15">
      <c r="I347" s="261" t="s">
        <v>458</v>
      </c>
      <c r="J347" s="403"/>
      <c r="K347" s="404"/>
      <c r="L347" s="263">
        <v>0</v>
      </c>
      <c r="M347" s="264"/>
      <c r="N347" s="264"/>
      <c r="O347" s="264"/>
      <c r="P347" s="264"/>
      <c r="Q347" s="264"/>
      <c r="R347" s="264"/>
      <c r="S347" s="269"/>
      <c r="T347" s="270"/>
      <c r="U347" s="270"/>
      <c r="V347" s="271"/>
      <c r="W347" s="271"/>
      <c r="BD347"/>
      <c r="BE347"/>
    </row>
    <row r="348" spans="9:57" ht="14" customHeight="1" x14ac:dyDescent="0.15">
      <c r="I348" s="261" t="s">
        <v>459</v>
      </c>
      <c r="J348" s="403"/>
      <c r="K348" s="404"/>
      <c r="L348" s="263">
        <v>0</v>
      </c>
      <c r="M348" s="264"/>
      <c r="N348" s="264"/>
      <c r="O348" s="264"/>
      <c r="P348" s="264"/>
      <c r="Q348" s="264"/>
      <c r="R348" s="264"/>
      <c r="S348" s="269"/>
      <c r="T348" s="270"/>
      <c r="U348" s="270"/>
      <c r="V348" s="271"/>
      <c r="W348" s="271"/>
      <c r="BD348"/>
      <c r="BE348"/>
    </row>
    <row r="349" spans="9:57" ht="14" customHeight="1" x14ac:dyDescent="0.15">
      <c r="I349" s="261" t="s">
        <v>460</v>
      </c>
      <c r="J349" s="403"/>
      <c r="K349" s="404"/>
      <c r="L349" s="263">
        <v>0</v>
      </c>
      <c r="M349" s="264"/>
      <c r="N349" s="264"/>
      <c r="O349" s="264"/>
      <c r="P349" s="264"/>
      <c r="Q349" s="264"/>
      <c r="R349" s="264"/>
      <c r="S349" s="269"/>
      <c r="T349" s="270"/>
      <c r="U349" s="270"/>
      <c r="V349" s="271"/>
      <c r="W349" s="271"/>
      <c r="BD349"/>
      <c r="BE349"/>
    </row>
    <row r="350" spans="9:57" ht="14" customHeight="1" x14ac:dyDescent="0.15">
      <c r="I350" s="261" t="s">
        <v>461</v>
      </c>
      <c r="J350" s="403"/>
      <c r="K350" s="404"/>
      <c r="L350" s="263">
        <v>0</v>
      </c>
      <c r="M350" s="264"/>
      <c r="N350" s="264"/>
      <c r="O350" s="264"/>
      <c r="P350" s="264"/>
      <c r="Q350" s="264"/>
      <c r="R350" s="264"/>
      <c r="S350" s="269"/>
      <c r="T350" s="270"/>
      <c r="U350" s="270"/>
      <c r="V350" s="271"/>
      <c r="W350" s="271"/>
      <c r="BD350"/>
      <c r="BE350"/>
    </row>
    <row r="351" spans="9:57" ht="14" customHeight="1" x14ac:dyDescent="0.15">
      <c r="I351" s="261" t="s">
        <v>462</v>
      </c>
      <c r="J351" s="403"/>
      <c r="K351" s="404"/>
      <c r="L351" s="263">
        <v>0</v>
      </c>
      <c r="M351" s="264"/>
      <c r="N351" s="264"/>
      <c r="O351" s="264"/>
      <c r="P351" s="264"/>
      <c r="Q351" s="264"/>
      <c r="R351" s="264"/>
      <c r="S351" s="269"/>
      <c r="T351" s="270"/>
      <c r="U351" s="270"/>
      <c r="V351" s="271"/>
      <c r="W351" s="271"/>
      <c r="BD351"/>
      <c r="BE351"/>
    </row>
    <row r="352" spans="9:57" ht="14" customHeight="1" x14ac:dyDescent="0.15">
      <c r="I352" s="261" t="s">
        <v>463</v>
      </c>
      <c r="J352" s="403"/>
      <c r="K352" s="404"/>
      <c r="L352" s="263">
        <v>0</v>
      </c>
      <c r="M352" s="264"/>
      <c r="N352" s="264"/>
      <c r="O352" s="264"/>
      <c r="P352" s="264"/>
      <c r="Q352" s="264"/>
      <c r="R352" s="264"/>
      <c r="S352" s="269"/>
      <c r="T352" s="270"/>
      <c r="U352" s="270"/>
      <c r="V352" s="271"/>
      <c r="W352" s="271"/>
      <c r="BD352"/>
      <c r="BE352"/>
    </row>
    <row r="353" spans="9:57" ht="14" customHeight="1" x14ac:dyDescent="0.15">
      <c r="I353" s="261" t="s">
        <v>464</v>
      </c>
      <c r="J353" s="403"/>
      <c r="K353" s="404"/>
      <c r="L353" s="263">
        <v>0</v>
      </c>
      <c r="M353" s="264"/>
      <c r="N353" s="264"/>
      <c r="O353" s="264"/>
      <c r="P353" s="264"/>
      <c r="Q353" s="264"/>
      <c r="R353" s="264"/>
      <c r="S353" s="269"/>
      <c r="T353" s="270"/>
      <c r="U353" s="270"/>
      <c r="V353" s="271"/>
      <c r="W353" s="271"/>
      <c r="BD353"/>
      <c r="BE353"/>
    </row>
    <row r="354" spans="9:57" ht="14" customHeight="1" x14ac:dyDescent="0.15">
      <c r="I354" s="261" t="s">
        <v>465</v>
      </c>
      <c r="J354" s="403"/>
      <c r="K354" s="404"/>
      <c r="L354" s="263">
        <v>0</v>
      </c>
      <c r="M354" s="264"/>
      <c r="N354" s="264"/>
      <c r="O354" s="264"/>
      <c r="P354" s="264"/>
      <c r="Q354" s="264"/>
      <c r="R354" s="264"/>
      <c r="S354" s="269"/>
      <c r="T354" s="270"/>
      <c r="U354" s="270"/>
      <c r="V354" s="271"/>
      <c r="W354" s="271"/>
      <c r="BD354"/>
      <c r="BE354"/>
    </row>
    <row r="355" spans="9:57" ht="14" customHeight="1" x14ac:dyDescent="0.15">
      <c r="I355" s="261" t="s">
        <v>466</v>
      </c>
      <c r="J355" s="403"/>
      <c r="K355" s="404"/>
      <c r="L355" s="263">
        <v>0</v>
      </c>
      <c r="M355" s="264"/>
      <c r="N355" s="264"/>
      <c r="O355" s="264"/>
      <c r="P355" s="264"/>
      <c r="Q355" s="264"/>
      <c r="R355" s="264"/>
      <c r="S355" s="269"/>
      <c r="T355" s="270"/>
      <c r="U355" s="270"/>
      <c r="V355" s="271"/>
      <c r="W355" s="271"/>
      <c r="BD355"/>
      <c r="BE355"/>
    </row>
    <row r="356" spans="9:57" ht="14" customHeight="1" x14ac:dyDescent="0.15">
      <c r="I356" s="261" t="s">
        <v>467</v>
      </c>
      <c r="J356" s="403"/>
      <c r="K356" s="404"/>
      <c r="L356" s="263">
        <v>0</v>
      </c>
      <c r="M356" s="264"/>
      <c r="N356" s="264"/>
      <c r="O356" s="264"/>
      <c r="P356" s="264"/>
      <c r="Q356" s="264"/>
      <c r="R356" s="264"/>
      <c r="S356" s="269"/>
      <c r="T356" s="270"/>
      <c r="U356" s="270"/>
      <c r="V356" s="271"/>
      <c r="W356" s="271"/>
      <c r="BD356"/>
      <c r="BE356"/>
    </row>
    <row r="357" spans="9:57" ht="14" customHeight="1" x14ac:dyDescent="0.15">
      <c r="I357" s="261" t="s">
        <v>468</v>
      </c>
      <c r="J357" s="403"/>
      <c r="K357" s="404"/>
      <c r="L357" s="263">
        <v>0</v>
      </c>
      <c r="M357" s="264"/>
      <c r="N357" s="264"/>
      <c r="O357" s="264"/>
      <c r="P357" s="264"/>
      <c r="Q357" s="264"/>
      <c r="R357" s="264"/>
      <c r="S357" s="269"/>
      <c r="T357" s="270"/>
      <c r="U357" s="270"/>
      <c r="V357" s="271"/>
      <c r="W357" s="271"/>
    </row>
    <row r="358" spans="9:57" ht="14" customHeight="1" x14ac:dyDescent="0.15">
      <c r="I358" s="261" t="s">
        <v>469</v>
      </c>
      <c r="J358" s="403"/>
      <c r="K358" s="404"/>
      <c r="L358" s="263">
        <v>0</v>
      </c>
      <c r="M358" s="264"/>
      <c r="N358" s="264"/>
      <c r="O358" s="264"/>
      <c r="P358" s="264"/>
      <c r="Q358" s="264"/>
      <c r="R358" s="264"/>
      <c r="S358" s="269"/>
      <c r="T358" s="270"/>
      <c r="U358" s="270"/>
      <c r="V358" s="271"/>
      <c r="W358" s="271"/>
    </row>
    <row r="359" spans="9:57" ht="14" customHeight="1" x14ac:dyDescent="0.15">
      <c r="I359" s="261" t="s">
        <v>470</v>
      </c>
      <c r="J359" s="403"/>
      <c r="K359" s="404"/>
      <c r="L359" s="263">
        <v>0</v>
      </c>
      <c r="M359" s="264"/>
      <c r="N359" s="264"/>
      <c r="O359" s="264"/>
      <c r="P359" s="264"/>
      <c r="Q359" s="264"/>
      <c r="R359" s="264"/>
      <c r="S359" s="269"/>
      <c r="T359" s="270"/>
      <c r="U359" s="270"/>
      <c r="V359" s="271"/>
      <c r="W359" s="271"/>
    </row>
    <row r="360" spans="9:57" ht="14" customHeight="1" x14ac:dyDescent="0.15">
      <c r="I360" s="261" t="s">
        <v>471</v>
      </c>
      <c r="J360" s="403"/>
      <c r="K360" s="404"/>
      <c r="L360" s="263">
        <v>0</v>
      </c>
      <c r="M360" s="264"/>
      <c r="N360" s="264"/>
      <c r="O360" s="264"/>
      <c r="P360" s="264"/>
      <c r="Q360" s="264"/>
      <c r="R360" s="264"/>
      <c r="S360" s="269"/>
      <c r="T360" s="270"/>
      <c r="U360" s="270"/>
      <c r="V360" s="271"/>
      <c r="W360" s="271"/>
    </row>
    <row r="361" spans="9:57" ht="14" customHeight="1" x14ac:dyDescent="0.15">
      <c r="I361" s="261" t="s">
        <v>472</v>
      </c>
      <c r="J361" s="403"/>
      <c r="K361" s="404"/>
      <c r="L361" s="263">
        <v>0</v>
      </c>
      <c r="M361" s="264"/>
      <c r="N361" s="264"/>
      <c r="O361" s="264"/>
      <c r="P361" s="264"/>
      <c r="Q361" s="264"/>
      <c r="R361" s="264"/>
      <c r="S361" s="269"/>
      <c r="T361" s="270"/>
      <c r="U361" s="270"/>
      <c r="V361" s="271"/>
      <c r="W361" s="271"/>
    </row>
    <row r="362" spans="9:57" ht="14" customHeight="1" x14ac:dyDescent="0.15">
      <c r="I362" s="261" t="s">
        <v>473</v>
      </c>
      <c r="J362" s="403"/>
      <c r="K362" s="404"/>
      <c r="L362" s="263">
        <v>0</v>
      </c>
      <c r="M362" s="264"/>
      <c r="N362" s="264"/>
      <c r="O362" s="264"/>
      <c r="P362" s="264"/>
      <c r="Q362" s="264"/>
      <c r="R362" s="264"/>
      <c r="S362" s="269"/>
      <c r="T362" s="270"/>
      <c r="U362" s="270"/>
      <c r="V362" s="271"/>
      <c r="W362" s="271"/>
    </row>
    <row r="363" spans="9:57" ht="14" customHeight="1" x14ac:dyDescent="0.15">
      <c r="I363" s="261" t="s">
        <v>474</v>
      </c>
      <c r="J363" s="403"/>
      <c r="K363" s="404"/>
      <c r="L363" s="263">
        <v>0</v>
      </c>
      <c r="M363" s="264"/>
      <c r="N363" s="264"/>
      <c r="O363" s="264"/>
      <c r="P363" s="264"/>
      <c r="Q363" s="264"/>
      <c r="R363" s="264"/>
      <c r="S363" s="269"/>
      <c r="T363" s="270"/>
      <c r="U363" s="270"/>
      <c r="V363" s="271"/>
      <c r="W363" s="271"/>
    </row>
    <row r="364" spans="9:57" ht="14" customHeight="1" x14ac:dyDescent="0.15">
      <c r="I364" s="261" t="s">
        <v>475</v>
      </c>
      <c r="J364" s="403"/>
      <c r="K364" s="404"/>
      <c r="L364" s="263">
        <v>0</v>
      </c>
      <c r="M364" s="264"/>
      <c r="N364" s="264"/>
      <c r="O364" s="264"/>
      <c r="P364" s="264"/>
      <c r="Q364" s="264"/>
      <c r="R364" s="264"/>
      <c r="S364" s="269"/>
      <c r="T364" s="270"/>
      <c r="U364" s="270"/>
      <c r="V364" s="271"/>
      <c r="W364" s="271"/>
    </row>
    <row r="365" spans="9:57" ht="14" customHeight="1" x14ac:dyDescent="0.15">
      <c r="I365" s="261" t="s">
        <v>476</v>
      </c>
      <c r="J365" s="403"/>
      <c r="K365" s="404"/>
      <c r="L365" s="263">
        <v>0</v>
      </c>
      <c r="M365" s="264"/>
      <c r="N365" s="264"/>
      <c r="O365" s="264"/>
      <c r="P365" s="264"/>
      <c r="Q365" s="264"/>
      <c r="R365" s="264"/>
      <c r="S365" s="269"/>
      <c r="T365" s="270"/>
      <c r="U365" s="270"/>
      <c r="V365" s="271"/>
      <c r="W365" s="271"/>
    </row>
    <row r="366" spans="9:57" ht="14" customHeight="1" x14ac:dyDescent="0.15">
      <c r="I366" s="261" t="s">
        <v>477</v>
      </c>
      <c r="J366" s="403"/>
      <c r="K366" s="404"/>
      <c r="L366" s="263">
        <v>0</v>
      </c>
      <c r="M366" s="264"/>
      <c r="N366" s="264"/>
      <c r="O366" s="264"/>
      <c r="P366" s="264"/>
      <c r="Q366" s="264"/>
      <c r="R366" s="264"/>
      <c r="S366" s="269"/>
      <c r="T366" s="270"/>
      <c r="U366" s="270"/>
      <c r="V366" s="271"/>
      <c r="W366" s="271"/>
    </row>
    <row r="367" spans="9:57" ht="14" customHeight="1" x14ac:dyDescent="0.15">
      <c r="I367" s="261" t="s">
        <v>478</v>
      </c>
      <c r="J367" s="403"/>
      <c r="K367" s="404"/>
      <c r="L367" s="263">
        <v>0</v>
      </c>
      <c r="M367" s="264"/>
      <c r="N367" s="264"/>
      <c r="O367" s="264"/>
      <c r="P367" s="264"/>
      <c r="Q367" s="264"/>
      <c r="R367" s="264"/>
      <c r="S367" s="269"/>
      <c r="T367" s="270"/>
      <c r="U367" s="270"/>
      <c r="V367" s="271"/>
      <c r="W367" s="271"/>
    </row>
    <row r="368" spans="9:57" ht="14" customHeight="1" x14ac:dyDescent="0.15">
      <c r="I368" s="261" t="s">
        <v>479</v>
      </c>
      <c r="J368" s="403"/>
      <c r="K368" s="404"/>
      <c r="L368" s="263">
        <v>0</v>
      </c>
      <c r="M368" s="264"/>
      <c r="N368" s="264"/>
      <c r="O368" s="264"/>
      <c r="P368" s="264"/>
      <c r="Q368" s="264"/>
      <c r="R368" s="264"/>
      <c r="S368" s="269"/>
      <c r="T368" s="270"/>
      <c r="U368" s="270"/>
      <c r="V368" s="271"/>
      <c r="W368" s="271"/>
    </row>
    <row r="369" spans="9:23" ht="14" customHeight="1" x14ac:dyDescent="0.15">
      <c r="I369" s="261" t="s">
        <v>480</v>
      </c>
      <c r="J369" s="403"/>
      <c r="K369" s="404"/>
      <c r="L369" s="263">
        <v>0</v>
      </c>
      <c r="M369" s="264"/>
      <c r="N369" s="264"/>
      <c r="O369" s="264"/>
      <c r="P369" s="264"/>
      <c r="Q369" s="264"/>
      <c r="R369" s="264"/>
      <c r="S369" s="269"/>
      <c r="T369" s="270"/>
      <c r="U369" s="270"/>
      <c r="V369" s="271"/>
      <c r="W369" s="271"/>
    </row>
    <row r="370" spans="9:23" ht="14" customHeight="1" x14ac:dyDescent="0.15">
      <c r="I370" s="261" t="s">
        <v>481</v>
      </c>
      <c r="J370" s="403"/>
      <c r="K370" s="404"/>
      <c r="L370" s="263">
        <v>0</v>
      </c>
      <c r="M370" s="264"/>
      <c r="N370" s="264"/>
      <c r="O370" s="264"/>
      <c r="P370" s="264"/>
      <c r="Q370" s="264"/>
      <c r="R370" s="264"/>
      <c r="S370" s="269"/>
      <c r="T370" s="270"/>
      <c r="U370" s="270"/>
      <c r="V370" s="271"/>
      <c r="W370" s="271"/>
    </row>
    <row r="371" spans="9:23" ht="14" customHeight="1" x14ac:dyDescent="0.15">
      <c r="I371" s="261" t="s">
        <v>482</v>
      </c>
      <c r="J371" s="403"/>
      <c r="K371" s="404"/>
      <c r="L371" s="263">
        <v>0</v>
      </c>
      <c r="M371" s="264"/>
      <c r="N371" s="264"/>
      <c r="O371" s="264"/>
      <c r="P371" s="264"/>
      <c r="Q371" s="264"/>
      <c r="R371" s="264"/>
      <c r="S371" s="269"/>
      <c r="T371" s="270"/>
      <c r="U371" s="270"/>
      <c r="V371" s="271"/>
      <c r="W371" s="271"/>
    </row>
    <row r="372" spans="9:23" ht="14" customHeight="1" x14ac:dyDescent="0.15">
      <c r="I372" s="261" t="s">
        <v>483</v>
      </c>
      <c r="J372" s="403"/>
      <c r="K372" s="404"/>
      <c r="L372" s="263">
        <v>0</v>
      </c>
      <c r="M372" s="264"/>
      <c r="N372" s="264"/>
      <c r="O372" s="264"/>
      <c r="P372" s="264"/>
      <c r="Q372" s="264"/>
      <c r="R372" s="264"/>
      <c r="S372" s="269"/>
      <c r="T372" s="270"/>
      <c r="U372" s="270"/>
      <c r="V372" s="271"/>
      <c r="W372" s="271"/>
    </row>
    <row r="373" spans="9:23" ht="14" customHeight="1" x14ac:dyDescent="0.15">
      <c r="I373" s="261" t="s">
        <v>484</v>
      </c>
      <c r="J373" s="403"/>
      <c r="K373" s="404"/>
      <c r="L373" s="263">
        <v>0</v>
      </c>
      <c r="M373" s="264"/>
      <c r="N373" s="264"/>
      <c r="O373" s="264"/>
      <c r="P373" s="264"/>
      <c r="Q373" s="264"/>
      <c r="R373" s="264"/>
      <c r="S373" s="269"/>
      <c r="T373" s="270"/>
      <c r="U373" s="270"/>
      <c r="V373" s="271"/>
      <c r="W373" s="271"/>
    </row>
    <row r="374" spans="9:23" ht="14" customHeight="1" x14ac:dyDescent="0.15">
      <c r="I374" s="261" t="s">
        <v>485</v>
      </c>
      <c r="J374" s="403"/>
      <c r="K374" s="404"/>
      <c r="L374" s="263">
        <v>0</v>
      </c>
      <c r="M374" s="264"/>
      <c r="N374" s="264"/>
      <c r="O374" s="264"/>
      <c r="P374" s="264"/>
      <c r="Q374" s="264"/>
      <c r="R374" s="264"/>
      <c r="S374" s="269"/>
      <c r="T374" s="270"/>
      <c r="U374" s="270"/>
      <c r="V374" s="271"/>
      <c r="W374" s="271"/>
    </row>
    <row r="375" spans="9:23" ht="14" customHeight="1" x14ac:dyDescent="0.15">
      <c r="I375" s="261" t="s">
        <v>486</v>
      </c>
      <c r="J375" s="403"/>
      <c r="K375" s="404"/>
      <c r="L375" s="263">
        <v>0</v>
      </c>
      <c r="M375" s="264"/>
      <c r="N375" s="264"/>
      <c r="O375" s="264"/>
      <c r="P375" s="264"/>
      <c r="Q375" s="264"/>
      <c r="R375" s="264"/>
      <c r="S375" s="269"/>
      <c r="T375" s="270"/>
      <c r="U375" s="270"/>
      <c r="V375" s="271"/>
      <c r="W375" s="271"/>
    </row>
    <row r="376" spans="9:23" ht="14" customHeight="1" x14ac:dyDescent="0.15">
      <c r="I376" s="261" t="s">
        <v>487</v>
      </c>
      <c r="J376" s="403"/>
      <c r="K376" s="404"/>
      <c r="L376" s="263">
        <v>0</v>
      </c>
      <c r="M376" s="264"/>
      <c r="N376" s="264"/>
      <c r="O376" s="264"/>
      <c r="P376" s="264"/>
      <c r="Q376" s="264"/>
      <c r="R376" s="264"/>
      <c r="S376" s="269"/>
      <c r="T376" s="270"/>
      <c r="U376" s="270"/>
      <c r="V376" s="271"/>
      <c r="W376" s="271"/>
    </row>
    <row r="377" spans="9:23" ht="14" customHeight="1" x14ac:dyDescent="0.15">
      <c r="I377" s="261" t="s">
        <v>488</v>
      </c>
      <c r="J377" s="403"/>
      <c r="K377" s="404"/>
      <c r="L377" s="263">
        <v>0</v>
      </c>
      <c r="M377" s="264"/>
      <c r="N377" s="264"/>
      <c r="O377" s="264"/>
      <c r="P377" s="264"/>
      <c r="Q377" s="264"/>
      <c r="R377" s="264"/>
      <c r="S377" s="269"/>
      <c r="T377" s="270"/>
      <c r="U377" s="270"/>
      <c r="V377" s="271"/>
      <c r="W377" s="271"/>
    </row>
    <row r="378" spans="9:23" ht="14" customHeight="1" x14ac:dyDescent="0.15">
      <c r="I378" s="261" t="s">
        <v>489</v>
      </c>
      <c r="J378" s="403"/>
      <c r="K378" s="404"/>
      <c r="L378" s="263">
        <v>0</v>
      </c>
      <c r="M378" s="264"/>
      <c r="N378" s="264"/>
      <c r="O378" s="264"/>
      <c r="P378" s="264"/>
      <c r="Q378" s="264"/>
      <c r="R378" s="264"/>
      <c r="S378" s="269"/>
      <c r="T378" s="270"/>
      <c r="U378" s="270"/>
      <c r="V378" s="271"/>
      <c r="W378" s="271"/>
    </row>
    <row r="379" spans="9:23" ht="14" customHeight="1" x14ac:dyDescent="0.15">
      <c r="I379" s="261" t="s">
        <v>490</v>
      </c>
      <c r="J379" s="403"/>
      <c r="K379" s="404"/>
      <c r="L379" s="263">
        <v>0</v>
      </c>
      <c r="M379" s="264"/>
      <c r="N379" s="264"/>
      <c r="O379" s="264"/>
      <c r="P379" s="264"/>
      <c r="Q379" s="264"/>
      <c r="R379" s="264"/>
      <c r="S379" s="269"/>
      <c r="T379" s="270"/>
      <c r="U379" s="270"/>
      <c r="V379" s="271"/>
      <c r="W379" s="271"/>
    </row>
    <row r="380" spans="9:23" ht="14" customHeight="1" x14ac:dyDescent="0.15">
      <c r="I380" s="261" t="s">
        <v>491</v>
      </c>
      <c r="J380" s="403"/>
      <c r="K380" s="404"/>
      <c r="L380" s="263">
        <v>0</v>
      </c>
      <c r="M380" s="264"/>
      <c r="N380" s="264"/>
      <c r="O380" s="264"/>
      <c r="P380" s="264"/>
      <c r="Q380" s="264"/>
      <c r="R380" s="264"/>
      <c r="S380" s="269"/>
      <c r="T380" s="270"/>
      <c r="U380" s="270"/>
      <c r="V380" s="271"/>
      <c r="W380" s="271"/>
    </row>
    <row r="381" spans="9:23" ht="14" customHeight="1" x14ac:dyDescent="0.15">
      <c r="I381" s="261" t="s">
        <v>492</v>
      </c>
      <c r="J381" s="403"/>
      <c r="K381" s="404"/>
      <c r="L381" s="263">
        <v>0</v>
      </c>
      <c r="M381" s="264"/>
      <c r="N381" s="264"/>
      <c r="O381" s="264"/>
      <c r="P381" s="264"/>
      <c r="Q381" s="264"/>
      <c r="R381" s="264"/>
      <c r="S381" s="269"/>
      <c r="T381" s="270"/>
      <c r="U381" s="270"/>
      <c r="V381" s="271"/>
      <c r="W381" s="271"/>
    </row>
    <row r="382" spans="9:23" ht="14" customHeight="1" x14ac:dyDescent="0.15">
      <c r="I382" s="261" t="s">
        <v>493</v>
      </c>
      <c r="J382" s="403"/>
      <c r="K382" s="404"/>
      <c r="L382" s="263">
        <v>0</v>
      </c>
      <c r="M382" s="264"/>
      <c r="N382" s="264"/>
      <c r="O382" s="264"/>
      <c r="P382" s="264"/>
      <c r="Q382" s="264"/>
      <c r="R382" s="264"/>
      <c r="S382" s="269"/>
      <c r="T382" s="270"/>
      <c r="U382" s="270"/>
      <c r="V382" s="271"/>
      <c r="W382" s="271"/>
    </row>
    <row r="383" spans="9:23" ht="14" customHeight="1" x14ac:dyDescent="0.15">
      <c r="I383" s="261" t="s">
        <v>494</v>
      </c>
      <c r="J383" s="403"/>
      <c r="K383" s="404"/>
      <c r="L383" s="263">
        <v>0</v>
      </c>
      <c r="M383" s="264"/>
      <c r="N383" s="264"/>
      <c r="O383" s="264"/>
      <c r="P383" s="264"/>
      <c r="Q383" s="264"/>
      <c r="R383" s="264"/>
      <c r="S383" s="269"/>
      <c r="T383" s="270"/>
      <c r="U383" s="270"/>
      <c r="V383" s="271"/>
      <c r="W383" s="271"/>
    </row>
    <row r="384" spans="9:23" ht="14" customHeight="1" x14ac:dyDescent="0.15">
      <c r="I384" s="261" t="s">
        <v>495</v>
      </c>
      <c r="J384" s="403"/>
      <c r="K384" s="404"/>
      <c r="L384" s="263">
        <v>0</v>
      </c>
      <c r="M384" s="264"/>
      <c r="N384" s="264"/>
      <c r="O384" s="264"/>
      <c r="P384" s="264"/>
      <c r="Q384" s="264"/>
      <c r="R384" s="264"/>
      <c r="S384" s="269"/>
      <c r="T384" s="270"/>
      <c r="U384" s="270"/>
      <c r="V384" s="271"/>
      <c r="W384" s="271"/>
    </row>
    <row r="385" spans="9:23" ht="14" customHeight="1" x14ac:dyDescent="0.15">
      <c r="I385" s="261" t="s">
        <v>496</v>
      </c>
      <c r="J385" s="403"/>
      <c r="K385" s="404"/>
      <c r="L385" s="263">
        <v>0</v>
      </c>
      <c r="M385" s="264"/>
      <c r="N385" s="264"/>
      <c r="O385" s="264"/>
      <c r="P385" s="264"/>
      <c r="Q385" s="264"/>
      <c r="R385" s="264"/>
      <c r="S385" s="269"/>
      <c r="T385" s="270"/>
      <c r="U385" s="270"/>
      <c r="V385" s="271"/>
      <c r="W385" s="271"/>
    </row>
    <row r="386" spans="9:23" ht="14" customHeight="1" x14ac:dyDescent="0.15">
      <c r="I386" s="261" t="s">
        <v>497</v>
      </c>
      <c r="J386" s="403"/>
      <c r="K386" s="404"/>
      <c r="L386" s="263">
        <v>0</v>
      </c>
      <c r="M386" s="264"/>
      <c r="N386" s="264"/>
      <c r="O386" s="264"/>
      <c r="P386" s="264"/>
      <c r="Q386" s="264"/>
      <c r="R386" s="264"/>
      <c r="S386" s="269"/>
      <c r="T386" s="270"/>
      <c r="U386" s="270"/>
      <c r="V386" s="271"/>
      <c r="W386" s="271"/>
    </row>
    <row r="387" spans="9:23" ht="14" customHeight="1" x14ac:dyDescent="0.15">
      <c r="I387" s="261" t="s">
        <v>498</v>
      </c>
      <c r="J387" s="403"/>
      <c r="K387" s="404"/>
      <c r="L387" s="263">
        <v>0</v>
      </c>
      <c r="M387" s="264"/>
      <c r="N387" s="264"/>
      <c r="O387" s="264"/>
      <c r="P387" s="264"/>
      <c r="Q387" s="264"/>
      <c r="R387" s="264"/>
      <c r="S387" s="269"/>
      <c r="T387" s="270"/>
      <c r="U387" s="270"/>
      <c r="V387" s="271"/>
      <c r="W387" s="271"/>
    </row>
    <row r="388" spans="9:23" ht="14" customHeight="1" x14ac:dyDescent="0.15">
      <c r="I388" s="261" t="s">
        <v>499</v>
      </c>
      <c r="J388" s="403"/>
      <c r="K388" s="404"/>
      <c r="L388" s="263">
        <v>0</v>
      </c>
      <c r="M388" s="264"/>
      <c r="N388" s="264"/>
      <c r="O388" s="264"/>
      <c r="P388" s="264"/>
      <c r="Q388" s="264"/>
      <c r="R388" s="264"/>
      <c r="S388" s="269"/>
      <c r="T388" s="270"/>
      <c r="U388" s="270"/>
      <c r="V388" s="271"/>
      <c r="W388" s="271"/>
    </row>
    <row r="389" spans="9:23" ht="14" customHeight="1" x14ac:dyDescent="0.15">
      <c r="I389" s="261" t="s">
        <v>500</v>
      </c>
      <c r="J389" s="403"/>
      <c r="K389" s="404"/>
      <c r="L389" s="263">
        <v>0</v>
      </c>
      <c r="M389" s="264"/>
      <c r="N389" s="264"/>
      <c r="O389" s="264"/>
      <c r="P389" s="264"/>
      <c r="Q389" s="264"/>
      <c r="R389" s="264"/>
      <c r="S389" s="269"/>
      <c r="T389" s="270"/>
      <c r="U389" s="270"/>
      <c r="V389" s="271"/>
      <c r="W389" s="271"/>
    </row>
    <row r="390" spans="9:23" ht="14" customHeight="1" x14ac:dyDescent="0.15">
      <c r="I390" s="261" t="s">
        <v>501</v>
      </c>
      <c r="J390" s="403"/>
      <c r="K390" s="404"/>
      <c r="L390" s="263">
        <v>0</v>
      </c>
      <c r="M390" s="264"/>
      <c r="N390" s="264"/>
      <c r="O390" s="264"/>
      <c r="P390" s="264"/>
      <c r="Q390" s="264"/>
      <c r="R390" s="264"/>
      <c r="S390" s="269"/>
      <c r="T390" s="270"/>
      <c r="U390" s="270"/>
      <c r="V390" s="271"/>
      <c r="W390" s="271"/>
    </row>
    <row r="391" spans="9:23" ht="14" customHeight="1" x14ac:dyDescent="0.15">
      <c r="I391" s="261" t="s">
        <v>502</v>
      </c>
      <c r="J391" s="403"/>
      <c r="K391" s="404"/>
      <c r="L391" s="263">
        <v>0</v>
      </c>
      <c r="M391" s="264"/>
      <c r="N391" s="264"/>
      <c r="O391" s="264"/>
      <c r="P391" s="264"/>
      <c r="Q391" s="264"/>
      <c r="R391" s="264"/>
      <c r="S391" s="269"/>
      <c r="T391" s="270"/>
      <c r="U391" s="270"/>
      <c r="V391" s="271"/>
      <c r="W391" s="271"/>
    </row>
    <row r="392" spans="9:23" ht="14" customHeight="1" x14ac:dyDescent="0.15">
      <c r="I392" s="261" t="s">
        <v>503</v>
      </c>
      <c r="J392" s="403"/>
      <c r="K392" s="404"/>
      <c r="L392" s="263">
        <v>0</v>
      </c>
      <c r="M392" s="264"/>
      <c r="N392" s="264"/>
      <c r="O392" s="264"/>
      <c r="P392" s="264"/>
      <c r="Q392" s="264"/>
      <c r="R392" s="264"/>
      <c r="S392" s="269"/>
      <c r="T392" s="270"/>
      <c r="U392" s="270"/>
      <c r="V392" s="271"/>
      <c r="W392" s="271"/>
    </row>
    <row r="393" spans="9:23" ht="14" customHeight="1" x14ac:dyDescent="0.15">
      <c r="I393" s="261" t="s">
        <v>504</v>
      </c>
      <c r="J393" s="403"/>
      <c r="K393" s="404"/>
      <c r="L393" s="263">
        <v>0</v>
      </c>
      <c r="M393" s="264"/>
      <c r="N393" s="264"/>
      <c r="O393" s="264"/>
      <c r="P393" s="264"/>
      <c r="Q393" s="264"/>
      <c r="R393" s="264"/>
      <c r="S393" s="269"/>
      <c r="T393" s="270"/>
      <c r="U393" s="270"/>
      <c r="V393" s="271"/>
      <c r="W393" s="271"/>
    </row>
    <row r="394" spans="9:23" ht="14" customHeight="1" x14ac:dyDescent="0.15">
      <c r="I394" s="261" t="s">
        <v>505</v>
      </c>
      <c r="J394" s="403"/>
      <c r="K394" s="404"/>
      <c r="L394" s="263">
        <v>0</v>
      </c>
      <c r="M394" s="264"/>
      <c r="N394" s="264"/>
      <c r="O394" s="264"/>
      <c r="P394" s="264"/>
      <c r="Q394" s="264"/>
      <c r="R394" s="264"/>
      <c r="S394" s="269"/>
      <c r="T394" s="270"/>
      <c r="U394" s="270"/>
      <c r="V394" s="271"/>
      <c r="W394" s="271"/>
    </row>
    <row r="395" spans="9:23" ht="14" customHeight="1" x14ac:dyDescent="0.15">
      <c r="I395" s="261" t="s">
        <v>506</v>
      </c>
      <c r="J395" s="403"/>
      <c r="K395" s="404"/>
      <c r="L395" s="263">
        <v>0</v>
      </c>
      <c r="M395" s="264"/>
      <c r="N395" s="264"/>
      <c r="O395" s="264"/>
      <c r="P395" s="264"/>
      <c r="Q395" s="264"/>
      <c r="R395" s="264"/>
      <c r="S395" s="269"/>
      <c r="T395" s="270"/>
      <c r="U395" s="270"/>
      <c r="V395" s="271"/>
      <c r="W395" s="271"/>
    </row>
    <row r="396" spans="9:23" ht="14" customHeight="1" x14ac:dyDescent="0.15">
      <c r="I396" s="261" t="s">
        <v>507</v>
      </c>
      <c r="J396" s="403"/>
      <c r="K396" s="404"/>
      <c r="L396" s="263">
        <v>0</v>
      </c>
      <c r="M396" s="264"/>
      <c r="N396" s="264"/>
      <c r="O396" s="264"/>
      <c r="P396" s="264"/>
      <c r="Q396" s="264"/>
      <c r="R396" s="264"/>
      <c r="S396" s="269"/>
      <c r="T396" s="270"/>
      <c r="U396" s="270"/>
      <c r="V396" s="271"/>
      <c r="W396" s="271"/>
    </row>
    <row r="397" spans="9:23" ht="14" customHeight="1" x14ac:dyDescent="0.15">
      <c r="I397" s="261" t="s">
        <v>508</v>
      </c>
      <c r="J397" s="403"/>
      <c r="K397" s="404"/>
      <c r="L397" s="263">
        <v>0</v>
      </c>
      <c r="M397" s="264"/>
      <c r="N397" s="264"/>
      <c r="O397" s="264"/>
      <c r="P397" s="264"/>
      <c r="Q397" s="264"/>
      <c r="R397" s="264"/>
      <c r="S397" s="269"/>
      <c r="T397" s="270"/>
      <c r="U397" s="270"/>
      <c r="V397" s="271"/>
      <c r="W397" s="271"/>
    </row>
    <row r="398" spans="9:23" ht="14" customHeight="1" x14ac:dyDescent="0.15">
      <c r="I398" s="261" t="s">
        <v>509</v>
      </c>
      <c r="J398" s="403"/>
      <c r="K398" s="404"/>
      <c r="L398" s="263">
        <v>0</v>
      </c>
      <c r="M398" s="264"/>
      <c r="N398" s="264"/>
      <c r="O398" s="264"/>
      <c r="P398" s="264"/>
      <c r="Q398" s="264"/>
      <c r="R398" s="264"/>
      <c r="S398" s="269"/>
      <c r="T398" s="270"/>
      <c r="U398" s="270"/>
      <c r="V398" s="271"/>
      <c r="W398" s="271"/>
    </row>
    <row r="399" spans="9:23" ht="14" customHeight="1" x14ac:dyDescent="0.15">
      <c r="I399" s="261" t="s">
        <v>510</v>
      </c>
      <c r="J399" s="403"/>
      <c r="K399" s="404"/>
      <c r="L399" s="263">
        <v>0</v>
      </c>
      <c r="M399" s="264"/>
      <c r="N399" s="264"/>
      <c r="O399" s="264"/>
      <c r="P399" s="264"/>
      <c r="Q399" s="264"/>
      <c r="R399" s="264"/>
      <c r="S399" s="269"/>
      <c r="T399" s="270"/>
      <c r="U399" s="270"/>
      <c r="V399" s="271"/>
      <c r="W399" s="271"/>
    </row>
    <row r="400" spans="9:23" ht="14" customHeight="1" x14ac:dyDescent="0.15">
      <c r="I400" s="261" t="s">
        <v>511</v>
      </c>
      <c r="J400" s="403"/>
      <c r="K400" s="404"/>
      <c r="L400" s="263">
        <v>0</v>
      </c>
      <c r="M400" s="264"/>
      <c r="N400" s="264"/>
      <c r="O400" s="264"/>
      <c r="P400" s="264"/>
      <c r="Q400" s="264"/>
      <c r="R400" s="264"/>
      <c r="S400" s="269"/>
      <c r="T400" s="270"/>
      <c r="U400" s="270"/>
      <c r="V400" s="271"/>
      <c r="W400" s="271"/>
    </row>
    <row r="401" spans="9:23" ht="14" customHeight="1" x14ac:dyDescent="0.15">
      <c r="I401" s="261" t="s">
        <v>512</v>
      </c>
      <c r="J401" s="403"/>
      <c r="K401" s="404"/>
      <c r="L401" s="263">
        <v>0</v>
      </c>
      <c r="M401" s="264"/>
      <c r="N401" s="264"/>
      <c r="O401" s="264"/>
      <c r="P401" s="264"/>
      <c r="Q401" s="264"/>
      <c r="R401" s="264"/>
      <c r="S401" s="269"/>
      <c r="T401" s="270"/>
      <c r="U401" s="270"/>
      <c r="V401" s="271"/>
      <c r="W401" s="271"/>
    </row>
    <row r="402" spans="9:23" ht="14" customHeight="1" x14ac:dyDescent="0.15">
      <c r="I402" s="261" t="s">
        <v>513</v>
      </c>
      <c r="J402" s="403"/>
      <c r="K402" s="404"/>
      <c r="L402" s="263">
        <v>0</v>
      </c>
      <c r="M402" s="264"/>
      <c r="N402" s="264"/>
      <c r="O402" s="264"/>
      <c r="P402" s="264"/>
      <c r="Q402" s="264"/>
      <c r="R402" s="264"/>
      <c r="S402" s="269"/>
      <c r="T402" s="270"/>
      <c r="U402" s="270"/>
      <c r="V402" s="271"/>
      <c r="W402" s="271"/>
    </row>
    <row r="403" spans="9:23" ht="14" customHeight="1" x14ac:dyDescent="0.15">
      <c r="I403" s="261" t="s">
        <v>514</v>
      </c>
      <c r="J403" s="403"/>
      <c r="K403" s="404"/>
      <c r="L403" s="263">
        <v>0</v>
      </c>
      <c r="M403" s="264"/>
      <c r="N403" s="264"/>
      <c r="O403" s="264"/>
      <c r="P403" s="264"/>
      <c r="Q403" s="264"/>
      <c r="R403" s="264"/>
      <c r="S403" s="269"/>
      <c r="T403" s="270"/>
      <c r="U403" s="270"/>
      <c r="V403" s="271"/>
      <c r="W403" s="271"/>
    </row>
    <row r="404" spans="9:23" ht="14" customHeight="1" x14ac:dyDescent="0.15">
      <c r="I404" s="261" t="s">
        <v>515</v>
      </c>
      <c r="J404" s="403"/>
      <c r="K404" s="404"/>
      <c r="L404" s="263">
        <v>0</v>
      </c>
      <c r="M404" s="264"/>
      <c r="N404" s="264"/>
      <c r="O404" s="264"/>
      <c r="P404" s="264"/>
      <c r="Q404" s="264"/>
      <c r="R404" s="264"/>
      <c r="S404" s="269"/>
      <c r="T404" s="270"/>
      <c r="U404" s="270"/>
      <c r="V404" s="271"/>
      <c r="W404" s="271"/>
    </row>
    <row r="405" spans="9:23" ht="14" customHeight="1" x14ac:dyDescent="0.15">
      <c r="I405" s="261" t="s">
        <v>516</v>
      </c>
      <c r="J405" s="403"/>
      <c r="K405" s="404"/>
      <c r="L405" s="263">
        <v>0</v>
      </c>
      <c r="M405" s="264"/>
      <c r="N405" s="264"/>
      <c r="O405" s="264"/>
      <c r="P405" s="264"/>
      <c r="Q405" s="264"/>
      <c r="R405" s="264"/>
      <c r="S405" s="269"/>
      <c r="T405" s="270"/>
      <c r="U405" s="270"/>
      <c r="V405" s="271"/>
      <c r="W405" s="271"/>
    </row>
    <row r="406" spans="9:23" ht="14" customHeight="1" x14ac:dyDescent="0.15">
      <c r="I406" s="261" t="s">
        <v>517</v>
      </c>
      <c r="J406" s="403"/>
      <c r="K406" s="404"/>
      <c r="L406" s="263">
        <v>0</v>
      </c>
      <c r="M406" s="264"/>
      <c r="N406" s="264"/>
      <c r="O406" s="264"/>
      <c r="P406" s="264"/>
      <c r="Q406" s="264"/>
      <c r="R406" s="264"/>
      <c r="S406" s="269"/>
      <c r="T406" s="270"/>
      <c r="U406" s="270"/>
      <c r="V406" s="271"/>
      <c r="W406" s="271"/>
    </row>
    <row r="407" spans="9:23" ht="14" customHeight="1" x14ac:dyDescent="0.15">
      <c r="I407" s="261" t="s">
        <v>518</v>
      </c>
      <c r="J407" s="403"/>
      <c r="K407" s="404"/>
      <c r="L407" s="263">
        <v>0</v>
      </c>
      <c r="M407" s="264"/>
      <c r="N407" s="264"/>
      <c r="O407" s="264"/>
      <c r="P407" s="264"/>
      <c r="Q407" s="264"/>
      <c r="R407" s="264"/>
      <c r="S407" s="269"/>
      <c r="T407" s="270"/>
      <c r="U407" s="270"/>
      <c r="V407" s="271"/>
      <c r="W407" s="271"/>
    </row>
    <row r="408" spans="9:23" ht="14" customHeight="1" x14ac:dyDescent="0.15">
      <c r="I408" s="261" t="s">
        <v>519</v>
      </c>
      <c r="J408" s="403"/>
      <c r="K408" s="404"/>
      <c r="L408" s="263">
        <v>0</v>
      </c>
      <c r="M408" s="264"/>
      <c r="N408" s="264"/>
      <c r="O408" s="264"/>
      <c r="P408" s="264"/>
      <c r="Q408" s="264"/>
      <c r="R408" s="264"/>
      <c r="S408" s="269"/>
      <c r="T408" s="270"/>
      <c r="U408" s="270"/>
      <c r="V408" s="271"/>
      <c r="W408" s="271"/>
    </row>
    <row r="409" spans="9:23" ht="14" customHeight="1" x14ac:dyDescent="0.15">
      <c r="I409" s="261" t="s">
        <v>520</v>
      </c>
      <c r="J409" s="403"/>
      <c r="K409" s="404"/>
      <c r="L409" s="263">
        <v>0</v>
      </c>
      <c r="M409" s="264"/>
      <c r="N409" s="264"/>
      <c r="O409" s="264"/>
      <c r="P409" s="264"/>
      <c r="Q409" s="264"/>
      <c r="R409" s="264"/>
      <c r="S409" s="269"/>
      <c r="T409" s="270"/>
      <c r="U409" s="270"/>
      <c r="V409" s="271"/>
      <c r="W409" s="271"/>
    </row>
    <row r="410" spans="9:23" ht="14" customHeight="1" x14ac:dyDescent="0.15">
      <c r="I410" s="261" t="s">
        <v>521</v>
      </c>
      <c r="J410" s="403"/>
      <c r="K410" s="404"/>
      <c r="L410" s="263">
        <v>0</v>
      </c>
      <c r="M410" s="264"/>
      <c r="N410" s="264"/>
      <c r="O410" s="264"/>
      <c r="P410" s="264"/>
      <c r="Q410" s="264"/>
      <c r="R410" s="264"/>
      <c r="S410" s="269"/>
      <c r="T410" s="270"/>
      <c r="U410" s="270"/>
      <c r="V410" s="271"/>
      <c r="W410" s="271"/>
    </row>
    <row r="411" spans="9:23" ht="14" customHeight="1" x14ac:dyDescent="0.15">
      <c r="I411" s="261" t="s">
        <v>522</v>
      </c>
      <c r="J411" s="403"/>
      <c r="K411" s="404"/>
      <c r="L411" s="263">
        <v>0</v>
      </c>
      <c r="M411" s="264"/>
      <c r="N411" s="264"/>
      <c r="O411" s="264"/>
      <c r="P411" s="264"/>
      <c r="Q411" s="264"/>
      <c r="R411" s="264"/>
      <c r="S411" s="269"/>
      <c r="T411" s="270"/>
      <c r="U411" s="270"/>
      <c r="V411" s="271"/>
      <c r="W411" s="271"/>
    </row>
    <row r="412" spans="9:23" ht="14" customHeight="1" x14ac:dyDescent="0.15">
      <c r="I412" s="261" t="s">
        <v>523</v>
      </c>
      <c r="J412" s="403"/>
      <c r="K412" s="404"/>
      <c r="L412" s="263">
        <v>0</v>
      </c>
      <c r="M412" s="264"/>
      <c r="N412" s="264"/>
      <c r="O412" s="264"/>
      <c r="P412" s="264"/>
      <c r="Q412" s="264"/>
      <c r="R412" s="264"/>
      <c r="S412" s="269"/>
      <c r="T412" s="270"/>
      <c r="U412" s="270"/>
      <c r="V412" s="271"/>
      <c r="W412" s="271"/>
    </row>
    <row r="413" spans="9:23" ht="14" customHeight="1" x14ac:dyDescent="0.15">
      <c r="I413" s="261" t="s">
        <v>524</v>
      </c>
      <c r="J413" s="403"/>
      <c r="K413" s="404"/>
      <c r="L413" s="263">
        <v>0</v>
      </c>
      <c r="M413" s="264"/>
      <c r="N413" s="264"/>
      <c r="O413" s="264"/>
      <c r="P413" s="264"/>
      <c r="Q413" s="264"/>
      <c r="R413" s="264"/>
      <c r="S413" s="269"/>
      <c r="T413" s="270"/>
      <c r="U413" s="270"/>
      <c r="V413" s="271"/>
      <c r="W413" s="271"/>
    </row>
    <row r="414" spans="9:23" ht="14" customHeight="1" x14ac:dyDescent="0.15">
      <c r="I414" s="261" t="s">
        <v>525</v>
      </c>
      <c r="J414" s="403"/>
      <c r="K414" s="404"/>
      <c r="L414" s="263">
        <v>0</v>
      </c>
      <c r="M414" s="264"/>
      <c r="N414" s="264"/>
      <c r="O414" s="264"/>
      <c r="P414" s="264"/>
      <c r="Q414" s="264"/>
      <c r="R414" s="264"/>
      <c r="S414" s="269"/>
      <c r="T414" s="270"/>
      <c r="U414" s="270"/>
      <c r="V414" s="271"/>
      <c r="W414" s="271"/>
    </row>
    <row r="415" spans="9:23" ht="14" customHeight="1" x14ac:dyDescent="0.15">
      <c r="I415" s="261" t="s">
        <v>526</v>
      </c>
      <c r="J415" s="403"/>
      <c r="K415" s="404"/>
      <c r="L415" s="263">
        <v>0</v>
      </c>
      <c r="M415" s="264"/>
      <c r="N415" s="264"/>
      <c r="O415" s="264"/>
      <c r="P415" s="264"/>
      <c r="Q415" s="264"/>
      <c r="R415" s="264"/>
      <c r="S415" s="269"/>
      <c r="T415" s="270"/>
      <c r="U415" s="270"/>
      <c r="V415" s="271"/>
      <c r="W415" s="271"/>
    </row>
    <row r="416" spans="9:23" ht="14" customHeight="1" x14ac:dyDescent="0.15">
      <c r="I416" s="261" t="s">
        <v>527</v>
      </c>
      <c r="J416" s="403"/>
      <c r="K416" s="404"/>
      <c r="L416" s="263">
        <v>0</v>
      </c>
      <c r="M416" s="264"/>
      <c r="N416" s="264"/>
      <c r="O416" s="264"/>
      <c r="P416" s="264"/>
      <c r="Q416" s="264"/>
      <c r="R416" s="264"/>
      <c r="S416" s="269"/>
      <c r="T416" s="270"/>
      <c r="U416" s="270"/>
      <c r="V416" s="271"/>
      <c r="W416" s="271"/>
    </row>
    <row r="417" spans="9:23" ht="14" customHeight="1" x14ac:dyDescent="0.15">
      <c r="I417" s="261" t="s">
        <v>528</v>
      </c>
      <c r="J417" s="403"/>
      <c r="K417" s="404"/>
      <c r="L417" s="263">
        <v>0</v>
      </c>
      <c r="M417" s="264"/>
      <c r="N417" s="264"/>
      <c r="O417" s="264"/>
      <c r="P417" s="264"/>
      <c r="Q417" s="264"/>
      <c r="R417" s="264"/>
      <c r="S417" s="269"/>
      <c r="T417" s="270"/>
      <c r="U417" s="270"/>
      <c r="V417" s="271"/>
      <c r="W417" s="271"/>
    </row>
    <row r="418" spans="9:23" ht="14" customHeight="1" x14ac:dyDescent="0.15">
      <c r="I418" s="261" t="s">
        <v>529</v>
      </c>
      <c r="J418" s="403"/>
      <c r="K418" s="404"/>
      <c r="L418" s="263">
        <v>0</v>
      </c>
      <c r="M418" s="264"/>
      <c r="N418" s="264"/>
      <c r="O418" s="264"/>
      <c r="P418" s="264"/>
      <c r="Q418" s="264"/>
      <c r="R418" s="264"/>
      <c r="S418" s="269"/>
      <c r="T418" s="270"/>
      <c r="U418" s="270"/>
      <c r="V418" s="271"/>
      <c r="W418" s="271"/>
    </row>
    <row r="419" spans="9:23" ht="14" customHeight="1" x14ac:dyDescent="0.15">
      <c r="I419" s="261" t="s">
        <v>530</v>
      </c>
      <c r="J419" s="403"/>
      <c r="K419" s="404"/>
      <c r="L419" s="263">
        <v>0</v>
      </c>
      <c r="M419" s="264"/>
      <c r="N419" s="264"/>
      <c r="O419" s="264"/>
      <c r="P419" s="264"/>
      <c r="Q419" s="264"/>
      <c r="R419" s="264"/>
      <c r="S419" s="269"/>
      <c r="T419" s="270"/>
      <c r="U419" s="270"/>
      <c r="V419" s="271"/>
      <c r="W419" s="271"/>
    </row>
    <row r="420" spans="9:23" ht="14" customHeight="1" x14ac:dyDescent="0.15">
      <c r="I420" s="261" t="s">
        <v>531</v>
      </c>
      <c r="J420" s="403"/>
      <c r="K420" s="404"/>
      <c r="L420" s="263">
        <v>0</v>
      </c>
      <c r="M420" s="264"/>
      <c r="N420" s="264"/>
      <c r="O420" s="264"/>
      <c r="P420" s="264"/>
      <c r="Q420" s="264"/>
      <c r="R420" s="264"/>
      <c r="S420" s="269"/>
      <c r="T420" s="270"/>
      <c r="U420" s="270"/>
      <c r="V420" s="271"/>
      <c r="W420" s="271"/>
    </row>
    <row r="421" spans="9:23" ht="14" customHeight="1" x14ac:dyDescent="0.15">
      <c r="I421" s="261" t="s">
        <v>532</v>
      </c>
      <c r="J421" s="403"/>
      <c r="K421" s="404"/>
      <c r="L421" s="263">
        <v>0</v>
      </c>
      <c r="M421" s="264"/>
      <c r="N421" s="264"/>
      <c r="O421" s="264"/>
      <c r="P421" s="264"/>
      <c r="Q421" s="264"/>
      <c r="R421" s="264"/>
      <c r="S421" s="269"/>
      <c r="T421" s="270"/>
      <c r="U421" s="270"/>
      <c r="V421" s="271"/>
      <c r="W421" s="271"/>
    </row>
    <row r="422" spans="9:23" ht="14" customHeight="1" x14ac:dyDescent="0.15">
      <c r="I422" s="261" t="s">
        <v>533</v>
      </c>
      <c r="J422" s="403"/>
      <c r="K422" s="404"/>
      <c r="L422" s="263">
        <v>0</v>
      </c>
      <c r="M422" s="264"/>
      <c r="N422" s="264"/>
      <c r="O422" s="264"/>
      <c r="P422" s="264"/>
      <c r="Q422" s="264"/>
      <c r="R422" s="264"/>
      <c r="S422" s="269"/>
      <c r="T422" s="270"/>
      <c r="U422" s="270"/>
      <c r="V422" s="271"/>
      <c r="W422" s="271"/>
    </row>
    <row r="423" spans="9:23" ht="14" customHeight="1" x14ac:dyDescent="0.15">
      <c r="I423" s="261" t="s">
        <v>534</v>
      </c>
      <c r="J423" s="403"/>
      <c r="K423" s="404"/>
      <c r="L423" s="263">
        <v>0</v>
      </c>
      <c r="M423" s="264"/>
      <c r="N423" s="264"/>
      <c r="O423" s="264"/>
      <c r="P423" s="264"/>
      <c r="Q423" s="264"/>
      <c r="R423" s="264"/>
      <c r="S423" s="269"/>
      <c r="T423" s="270"/>
      <c r="U423" s="270"/>
      <c r="V423" s="271"/>
      <c r="W423" s="271"/>
    </row>
    <row r="424" spans="9:23" ht="14" customHeight="1" x14ac:dyDescent="0.15">
      <c r="I424" s="261" t="s">
        <v>535</v>
      </c>
      <c r="J424" s="403"/>
      <c r="K424" s="404"/>
      <c r="L424" s="263">
        <v>0</v>
      </c>
      <c r="M424" s="264"/>
      <c r="N424" s="264"/>
      <c r="O424" s="264"/>
      <c r="P424" s="264"/>
      <c r="Q424" s="264"/>
      <c r="R424" s="264"/>
      <c r="S424" s="269"/>
      <c r="T424" s="270"/>
      <c r="U424" s="270"/>
      <c r="V424" s="271"/>
      <c r="W424" s="271"/>
    </row>
    <row r="425" spans="9:23" ht="14" customHeight="1" x14ac:dyDescent="0.15">
      <c r="I425" s="261" t="s">
        <v>536</v>
      </c>
      <c r="J425" s="403"/>
      <c r="K425" s="404"/>
      <c r="L425" s="263">
        <v>0</v>
      </c>
      <c r="M425" s="264"/>
      <c r="N425" s="264"/>
      <c r="O425" s="264"/>
      <c r="P425" s="264"/>
      <c r="Q425" s="264"/>
      <c r="R425" s="264"/>
      <c r="S425" s="269"/>
      <c r="T425" s="270"/>
      <c r="U425" s="270"/>
      <c r="V425" s="271"/>
      <c r="W425" s="271"/>
    </row>
    <row r="426" spans="9:23" ht="14" customHeight="1" x14ac:dyDescent="0.15">
      <c r="I426" s="261" t="s">
        <v>537</v>
      </c>
      <c r="J426" s="403"/>
      <c r="K426" s="404"/>
      <c r="L426" s="263">
        <v>0</v>
      </c>
      <c r="M426" s="264"/>
      <c r="N426" s="264"/>
      <c r="O426" s="264"/>
      <c r="P426" s="264"/>
      <c r="Q426" s="264"/>
      <c r="R426" s="264"/>
      <c r="S426" s="269"/>
      <c r="T426" s="270"/>
      <c r="U426" s="270"/>
      <c r="V426" s="271"/>
      <c r="W426" s="271"/>
    </row>
    <row r="427" spans="9:23" ht="14" customHeight="1" x14ac:dyDescent="0.15">
      <c r="I427" s="261" t="s">
        <v>538</v>
      </c>
      <c r="J427" s="403"/>
      <c r="K427" s="404"/>
      <c r="L427" s="263">
        <v>0</v>
      </c>
      <c r="M427" s="264"/>
      <c r="N427" s="264"/>
      <c r="O427" s="264"/>
      <c r="P427" s="264"/>
      <c r="Q427" s="264"/>
      <c r="R427" s="264"/>
      <c r="S427" s="269"/>
      <c r="T427" s="270"/>
      <c r="U427" s="270"/>
      <c r="V427" s="271"/>
      <c r="W427" s="271"/>
    </row>
    <row r="428" spans="9:23" ht="14" customHeight="1" x14ac:dyDescent="0.15">
      <c r="I428" s="261" t="s">
        <v>539</v>
      </c>
      <c r="J428" s="403"/>
      <c r="K428" s="404"/>
      <c r="L428" s="263">
        <v>0</v>
      </c>
      <c r="M428" s="264"/>
      <c r="N428" s="264"/>
      <c r="O428" s="264"/>
      <c r="P428" s="264"/>
      <c r="Q428" s="264"/>
      <c r="R428" s="264"/>
      <c r="S428" s="269"/>
      <c r="T428" s="270"/>
      <c r="U428" s="270"/>
      <c r="V428" s="271"/>
      <c r="W428" s="271"/>
    </row>
    <row r="429" spans="9:23" ht="14" customHeight="1" x14ac:dyDescent="0.15">
      <c r="I429" s="261" t="s">
        <v>540</v>
      </c>
      <c r="J429" s="403"/>
      <c r="K429" s="404"/>
      <c r="L429" s="263">
        <v>0</v>
      </c>
      <c r="M429" s="264"/>
      <c r="N429" s="264"/>
      <c r="O429" s="264"/>
      <c r="P429" s="264"/>
      <c r="Q429" s="264"/>
      <c r="R429" s="264"/>
      <c r="S429" s="269"/>
      <c r="T429" s="270"/>
      <c r="U429" s="270"/>
      <c r="V429" s="271"/>
      <c r="W429" s="271"/>
    </row>
    <row r="430" spans="9:23" ht="14" customHeight="1" x14ac:dyDescent="0.15">
      <c r="I430" s="261" t="s">
        <v>541</v>
      </c>
      <c r="J430" s="403"/>
      <c r="K430" s="404"/>
      <c r="L430" s="263">
        <v>0</v>
      </c>
      <c r="M430" s="264"/>
      <c r="N430" s="264"/>
      <c r="O430" s="264"/>
      <c r="P430" s="264"/>
      <c r="Q430" s="264"/>
      <c r="R430" s="264"/>
      <c r="S430" s="269"/>
      <c r="T430" s="270"/>
      <c r="U430" s="270"/>
      <c r="V430" s="271"/>
      <c r="W430" s="271"/>
    </row>
    <row r="431" spans="9:23" ht="14" customHeight="1" x14ac:dyDescent="0.15">
      <c r="I431" s="261" t="s">
        <v>542</v>
      </c>
      <c r="J431" s="403"/>
      <c r="K431" s="404"/>
      <c r="L431" s="263">
        <v>0</v>
      </c>
      <c r="M431" s="264"/>
      <c r="N431" s="264"/>
      <c r="O431" s="264"/>
      <c r="P431" s="264"/>
      <c r="Q431" s="264"/>
      <c r="R431" s="264"/>
      <c r="S431" s="269"/>
      <c r="T431" s="270"/>
      <c r="U431" s="270"/>
      <c r="V431" s="271"/>
      <c r="W431" s="271"/>
    </row>
    <row r="432" spans="9:23" ht="14" customHeight="1" x14ac:dyDescent="0.15">
      <c r="I432" s="261" t="s">
        <v>543</v>
      </c>
      <c r="J432" s="403"/>
      <c r="K432" s="404"/>
      <c r="L432" s="263">
        <v>0</v>
      </c>
      <c r="M432" s="264"/>
      <c r="N432" s="264"/>
      <c r="O432" s="264"/>
      <c r="P432" s="264"/>
      <c r="Q432" s="264"/>
      <c r="R432" s="264"/>
      <c r="S432" s="269"/>
      <c r="T432" s="270"/>
      <c r="U432" s="270"/>
      <c r="V432" s="271"/>
      <c r="W432" s="271"/>
    </row>
    <row r="433" spans="9:23" ht="14" customHeight="1" x14ac:dyDescent="0.15">
      <c r="I433" s="261" t="s">
        <v>544</v>
      </c>
      <c r="J433" s="403"/>
      <c r="K433" s="404"/>
      <c r="L433" s="263">
        <v>0</v>
      </c>
      <c r="M433" s="264"/>
      <c r="N433" s="264"/>
      <c r="O433" s="264"/>
      <c r="P433" s="264"/>
      <c r="Q433" s="264"/>
      <c r="R433" s="264"/>
      <c r="S433" s="269"/>
      <c r="T433" s="270"/>
      <c r="U433" s="270"/>
      <c r="V433" s="271"/>
      <c r="W433" s="271"/>
    </row>
    <row r="434" spans="9:23" ht="14" customHeight="1" x14ac:dyDescent="0.15">
      <c r="I434" s="261" t="s">
        <v>545</v>
      </c>
      <c r="J434" s="403"/>
      <c r="K434" s="404"/>
      <c r="L434" s="263">
        <v>0</v>
      </c>
      <c r="M434" s="264"/>
      <c r="N434" s="264"/>
      <c r="O434" s="264"/>
      <c r="P434" s="264"/>
      <c r="Q434" s="264"/>
      <c r="R434" s="264"/>
      <c r="S434" s="269"/>
      <c r="T434" s="270"/>
      <c r="U434" s="270"/>
      <c r="V434" s="271"/>
      <c r="W434" s="271"/>
    </row>
    <row r="435" spans="9:23" ht="14" customHeight="1" x14ac:dyDescent="0.15">
      <c r="I435" s="261" t="s">
        <v>546</v>
      </c>
      <c r="J435" s="403"/>
      <c r="K435" s="404"/>
      <c r="L435" s="263">
        <v>0</v>
      </c>
      <c r="M435" s="264"/>
      <c r="N435" s="264"/>
      <c r="O435" s="264"/>
      <c r="P435" s="264"/>
      <c r="Q435" s="264"/>
      <c r="R435" s="264"/>
      <c r="S435" s="269"/>
      <c r="T435" s="270"/>
      <c r="U435" s="270"/>
      <c r="V435" s="271"/>
      <c r="W435" s="271"/>
    </row>
    <row r="436" spans="9:23" ht="14" customHeight="1" x14ac:dyDescent="0.15">
      <c r="I436" s="261" t="s">
        <v>547</v>
      </c>
      <c r="J436" s="403"/>
      <c r="K436" s="404"/>
      <c r="L436" s="263">
        <v>0</v>
      </c>
      <c r="M436" s="264"/>
      <c r="N436" s="264"/>
      <c r="O436" s="264"/>
      <c r="P436" s="264"/>
      <c r="Q436" s="264"/>
      <c r="R436" s="264"/>
      <c r="S436" s="269"/>
      <c r="T436" s="270"/>
      <c r="U436" s="270"/>
      <c r="V436" s="271"/>
      <c r="W436" s="271"/>
    </row>
    <row r="437" spans="9:23" ht="14" customHeight="1" x14ac:dyDescent="0.15">
      <c r="I437" s="261" t="s">
        <v>548</v>
      </c>
      <c r="J437" s="403"/>
      <c r="K437" s="404"/>
      <c r="L437" s="263">
        <v>0</v>
      </c>
      <c r="M437" s="264"/>
      <c r="N437" s="264"/>
      <c r="O437" s="264"/>
      <c r="P437" s="264"/>
      <c r="Q437" s="264"/>
      <c r="R437" s="264"/>
      <c r="S437" s="269"/>
      <c r="T437" s="270"/>
      <c r="U437" s="270"/>
      <c r="V437" s="271"/>
      <c r="W437" s="271"/>
    </row>
    <row r="438" spans="9:23" ht="14" customHeight="1" x14ac:dyDescent="0.15">
      <c r="I438" s="261" t="s">
        <v>549</v>
      </c>
      <c r="J438" s="403"/>
      <c r="K438" s="404"/>
      <c r="L438" s="263">
        <v>0</v>
      </c>
      <c r="M438" s="264"/>
      <c r="N438" s="264"/>
      <c r="O438" s="264"/>
      <c r="P438" s="264"/>
      <c r="Q438" s="264"/>
      <c r="R438" s="264"/>
      <c r="S438" s="269"/>
      <c r="T438" s="270"/>
      <c r="U438" s="270"/>
      <c r="V438" s="271"/>
      <c r="W438" s="271"/>
    </row>
    <row r="439" spans="9:23" ht="14" customHeight="1" x14ac:dyDescent="0.15">
      <c r="I439" s="261" t="s">
        <v>550</v>
      </c>
      <c r="J439" s="403"/>
      <c r="K439" s="404"/>
      <c r="L439" s="263">
        <v>0</v>
      </c>
      <c r="M439" s="264"/>
      <c r="N439" s="264"/>
      <c r="O439" s="264"/>
      <c r="P439" s="264"/>
      <c r="Q439" s="264"/>
      <c r="R439" s="264"/>
      <c r="S439" s="269"/>
      <c r="T439" s="270"/>
      <c r="U439" s="270"/>
      <c r="V439" s="271"/>
      <c r="W439" s="271"/>
    </row>
    <row r="440" spans="9:23" ht="14" customHeight="1" x14ac:dyDescent="0.15">
      <c r="I440" s="261" t="s">
        <v>551</v>
      </c>
      <c r="J440" s="403"/>
      <c r="K440" s="404"/>
      <c r="L440" s="263">
        <v>0</v>
      </c>
      <c r="M440" s="264"/>
      <c r="N440" s="264"/>
      <c r="O440" s="264"/>
      <c r="P440" s="264"/>
      <c r="Q440" s="264"/>
      <c r="R440" s="264"/>
      <c r="S440" s="269"/>
      <c r="T440" s="270"/>
      <c r="U440" s="270"/>
      <c r="V440" s="271"/>
      <c r="W440" s="271"/>
    </row>
    <row r="441" spans="9:23" ht="14" customHeight="1" x14ac:dyDescent="0.15">
      <c r="I441" s="261" t="s">
        <v>552</v>
      </c>
      <c r="J441" s="403"/>
      <c r="K441" s="404"/>
      <c r="L441" s="263">
        <v>0</v>
      </c>
      <c r="M441" s="264"/>
      <c r="N441" s="264"/>
      <c r="O441" s="264"/>
      <c r="P441" s="264"/>
      <c r="Q441" s="264"/>
      <c r="R441" s="264"/>
      <c r="S441" s="269"/>
      <c r="T441" s="270"/>
      <c r="U441" s="270"/>
      <c r="V441" s="271"/>
      <c r="W441" s="271"/>
    </row>
    <row r="442" spans="9:23" ht="14" customHeight="1" x14ac:dyDescent="0.15">
      <c r="I442" s="261" t="s">
        <v>553</v>
      </c>
      <c r="J442" s="403"/>
      <c r="K442" s="404"/>
      <c r="L442" s="263">
        <v>0</v>
      </c>
      <c r="M442" s="264"/>
      <c r="N442" s="264"/>
      <c r="O442" s="264"/>
      <c r="P442" s="264"/>
      <c r="Q442" s="264"/>
      <c r="R442" s="264"/>
      <c r="S442" s="269"/>
      <c r="T442" s="270"/>
      <c r="U442" s="270"/>
      <c r="V442" s="271"/>
      <c r="W442" s="271"/>
    </row>
    <row r="443" spans="9:23" ht="14" customHeight="1" x14ac:dyDescent="0.15">
      <c r="I443" s="261" t="s">
        <v>554</v>
      </c>
      <c r="J443" s="403"/>
      <c r="K443" s="404"/>
      <c r="L443" s="263">
        <v>0</v>
      </c>
      <c r="M443" s="264"/>
      <c r="N443" s="264"/>
      <c r="O443" s="264"/>
      <c r="P443" s="264"/>
      <c r="Q443" s="264"/>
      <c r="R443" s="264"/>
      <c r="S443" s="269"/>
      <c r="T443" s="270"/>
      <c r="U443" s="270"/>
      <c r="V443" s="271"/>
      <c r="W443" s="271"/>
    </row>
    <row r="444" spans="9:23" ht="14" customHeight="1" x14ac:dyDescent="0.15">
      <c r="I444" s="261" t="s">
        <v>555</v>
      </c>
      <c r="J444" s="403"/>
      <c r="K444" s="404"/>
      <c r="L444" s="263">
        <v>0</v>
      </c>
      <c r="M444" s="264"/>
      <c r="N444" s="264"/>
      <c r="O444" s="264"/>
      <c r="P444" s="264"/>
      <c r="Q444" s="264"/>
      <c r="R444" s="264"/>
      <c r="S444" s="269"/>
      <c r="T444" s="270"/>
      <c r="U444" s="270"/>
      <c r="V444" s="271"/>
      <c r="W444" s="271"/>
    </row>
    <row r="445" spans="9:23" ht="14" customHeight="1" x14ac:dyDescent="0.15">
      <c r="I445" s="261" t="s">
        <v>556</v>
      </c>
      <c r="J445" s="403"/>
      <c r="K445" s="404"/>
      <c r="L445" s="263">
        <v>0</v>
      </c>
      <c r="M445" s="264"/>
      <c r="N445" s="264"/>
      <c r="O445" s="264"/>
      <c r="P445" s="264"/>
      <c r="Q445" s="264"/>
      <c r="R445" s="264"/>
      <c r="S445" s="269"/>
      <c r="T445" s="270"/>
      <c r="U445" s="270"/>
      <c r="V445" s="271"/>
      <c r="W445" s="271"/>
    </row>
    <row r="446" spans="9:23" ht="14" customHeight="1" x14ac:dyDescent="0.15">
      <c r="I446" s="261" t="s">
        <v>557</v>
      </c>
      <c r="J446" s="403"/>
      <c r="K446" s="404"/>
      <c r="L446" s="263">
        <v>0</v>
      </c>
      <c r="M446" s="264"/>
      <c r="N446" s="264"/>
      <c r="O446" s="264"/>
      <c r="P446" s="264"/>
      <c r="Q446" s="264"/>
      <c r="R446" s="264"/>
      <c r="S446" s="269"/>
      <c r="T446" s="270"/>
      <c r="U446" s="270"/>
      <c r="V446" s="271"/>
      <c r="W446" s="271"/>
    </row>
    <row r="447" spans="9:23" ht="14" customHeight="1" x14ac:dyDescent="0.15">
      <c r="I447" s="261" t="s">
        <v>558</v>
      </c>
      <c r="J447" s="403"/>
      <c r="K447" s="404"/>
      <c r="L447" s="263">
        <v>0</v>
      </c>
      <c r="M447" s="264"/>
      <c r="N447" s="264"/>
      <c r="O447" s="264"/>
      <c r="P447" s="264"/>
      <c r="Q447" s="264"/>
      <c r="R447" s="264"/>
      <c r="S447" s="269"/>
      <c r="T447" s="270"/>
      <c r="U447" s="270"/>
      <c r="V447" s="271"/>
      <c r="W447" s="271"/>
    </row>
    <row r="448" spans="9:23" ht="14" customHeight="1" x14ac:dyDescent="0.15">
      <c r="I448" s="261" t="s">
        <v>559</v>
      </c>
      <c r="J448" s="403"/>
      <c r="K448" s="404"/>
      <c r="L448" s="263">
        <v>0</v>
      </c>
      <c r="M448" s="264"/>
      <c r="N448" s="264"/>
      <c r="O448" s="264"/>
      <c r="P448" s="264"/>
      <c r="Q448" s="264"/>
      <c r="R448" s="264"/>
      <c r="S448" s="269"/>
      <c r="T448" s="270"/>
      <c r="U448" s="270"/>
      <c r="V448" s="271"/>
      <c r="W448" s="271"/>
    </row>
    <row r="449" spans="9:23" ht="14" customHeight="1" x14ac:dyDescent="0.15">
      <c r="I449" s="261" t="s">
        <v>560</v>
      </c>
      <c r="J449" s="403"/>
      <c r="K449" s="404"/>
      <c r="L449" s="263">
        <v>0</v>
      </c>
      <c r="M449" s="264"/>
      <c r="N449" s="264"/>
      <c r="O449" s="264"/>
      <c r="P449" s="264"/>
      <c r="Q449" s="264"/>
      <c r="R449" s="264"/>
      <c r="S449" s="269"/>
      <c r="T449" s="270"/>
      <c r="U449" s="270"/>
      <c r="V449" s="271"/>
      <c r="W449" s="271"/>
    </row>
    <row r="450" spans="9:23" ht="14" customHeight="1" x14ac:dyDescent="0.15">
      <c r="I450" s="261" t="s">
        <v>561</v>
      </c>
      <c r="J450" s="403"/>
      <c r="K450" s="404"/>
      <c r="L450" s="263">
        <v>0</v>
      </c>
      <c r="M450" s="264"/>
      <c r="N450" s="264"/>
      <c r="O450" s="264"/>
      <c r="P450" s="264"/>
      <c r="Q450" s="264"/>
      <c r="R450" s="264"/>
      <c r="S450" s="269"/>
      <c r="T450" s="270"/>
      <c r="U450" s="270"/>
      <c r="V450" s="271"/>
      <c r="W450" s="271"/>
    </row>
    <row r="451" spans="9:23" ht="14" customHeight="1" x14ac:dyDescent="0.15">
      <c r="I451" s="261" t="s">
        <v>562</v>
      </c>
      <c r="J451" s="403"/>
      <c r="K451" s="404"/>
      <c r="L451" s="263">
        <v>0</v>
      </c>
      <c r="M451" s="264"/>
      <c r="N451" s="264"/>
      <c r="O451" s="264"/>
      <c r="P451" s="264"/>
      <c r="Q451" s="264"/>
      <c r="R451" s="264"/>
      <c r="S451" s="269"/>
      <c r="T451" s="270"/>
      <c r="U451" s="270"/>
      <c r="V451" s="271"/>
      <c r="W451" s="271"/>
    </row>
    <row r="452" spans="9:23" ht="14" customHeight="1" x14ac:dyDescent="0.15">
      <c r="I452" s="261" t="s">
        <v>563</v>
      </c>
      <c r="J452" s="403"/>
      <c r="K452" s="404"/>
      <c r="L452" s="263">
        <v>0</v>
      </c>
      <c r="M452" s="264"/>
      <c r="N452" s="264"/>
      <c r="O452" s="264"/>
      <c r="P452" s="264"/>
      <c r="Q452" s="264"/>
      <c r="R452" s="264"/>
      <c r="S452" s="269"/>
      <c r="T452" s="270"/>
      <c r="U452" s="270"/>
      <c r="V452" s="271"/>
      <c r="W452" s="271"/>
    </row>
    <row r="453" spans="9:23" ht="14" customHeight="1" x14ac:dyDescent="0.15">
      <c r="I453" s="261" t="s">
        <v>564</v>
      </c>
      <c r="J453" s="403"/>
      <c r="K453" s="404"/>
      <c r="L453" s="263">
        <v>0</v>
      </c>
      <c r="M453" s="264"/>
      <c r="N453" s="264"/>
      <c r="O453" s="264"/>
      <c r="P453" s="264"/>
      <c r="Q453" s="264"/>
      <c r="R453" s="264"/>
      <c r="S453" s="269"/>
      <c r="T453" s="270"/>
      <c r="U453" s="270"/>
      <c r="V453" s="271"/>
      <c r="W453" s="271"/>
    </row>
    <row r="454" spans="9:23" ht="14" customHeight="1" x14ac:dyDescent="0.15">
      <c r="I454" s="261" t="s">
        <v>565</v>
      </c>
      <c r="J454" s="403"/>
      <c r="K454" s="404"/>
      <c r="L454" s="263">
        <v>0</v>
      </c>
      <c r="M454" s="264"/>
      <c r="N454" s="264"/>
      <c r="O454" s="264"/>
      <c r="P454" s="264"/>
      <c r="Q454" s="264"/>
      <c r="R454" s="264"/>
      <c r="S454" s="269"/>
      <c r="T454" s="270"/>
      <c r="U454" s="270"/>
      <c r="V454" s="271"/>
      <c r="W454" s="271"/>
    </row>
    <row r="455" spans="9:23" ht="14" customHeight="1" x14ac:dyDescent="0.15">
      <c r="I455" s="261" t="s">
        <v>566</v>
      </c>
      <c r="J455" s="403"/>
      <c r="K455" s="404"/>
      <c r="L455" s="263">
        <v>0</v>
      </c>
      <c r="M455" s="264"/>
      <c r="N455" s="264"/>
      <c r="O455" s="264"/>
      <c r="P455" s="264"/>
      <c r="Q455" s="264"/>
      <c r="R455" s="264"/>
      <c r="S455" s="269"/>
      <c r="T455" s="270"/>
      <c r="U455" s="270"/>
      <c r="V455" s="271"/>
      <c r="W455" s="271"/>
    </row>
    <row r="456" spans="9:23" ht="14" customHeight="1" x14ac:dyDescent="0.15">
      <c r="I456" s="261" t="s">
        <v>567</v>
      </c>
      <c r="J456" s="403"/>
      <c r="K456" s="404"/>
      <c r="L456" s="263">
        <v>0</v>
      </c>
      <c r="M456" s="264"/>
      <c r="N456" s="264"/>
      <c r="O456" s="264"/>
      <c r="P456" s="264"/>
      <c r="Q456" s="264"/>
      <c r="R456" s="264"/>
      <c r="S456" s="269"/>
      <c r="T456" s="270"/>
      <c r="U456" s="270"/>
      <c r="V456" s="271"/>
      <c r="W456" s="271"/>
    </row>
    <row r="457" spans="9:23" ht="14" customHeight="1" x14ac:dyDescent="0.15">
      <c r="I457" s="261" t="s">
        <v>568</v>
      </c>
      <c r="J457" s="403"/>
      <c r="K457" s="404"/>
      <c r="L457" s="263">
        <v>0</v>
      </c>
      <c r="M457" s="264"/>
      <c r="N457" s="264"/>
      <c r="O457" s="264"/>
      <c r="P457" s="264"/>
      <c r="Q457" s="264"/>
      <c r="R457" s="264"/>
      <c r="S457" s="269"/>
      <c r="T457" s="270"/>
      <c r="U457" s="270"/>
      <c r="V457" s="271"/>
      <c r="W457" s="271"/>
    </row>
    <row r="458" spans="9:23" ht="14" customHeight="1" x14ac:dyDescent="0.15">
      <c r="I458" s="261" t="s">
        <v>569</v>
      </c>
      <c r="J458" s="403"/>
      <c r="K458" s="404"/>
      <c r="L458" s="263">
        <v>0</v>
      </c>
      <c r="M458" s="264"/>
      <c r="N458" s="264"/>
      <c r="O458" s="264"/>
      <c r="P458" s="264"/>
      <c r="Q458" s="264"/>
      <c r="R458" s="264"/>
      <c r="S458" s="269"/>
      <c r="T458" s="270"/>
      <c r="U458" s="270"/>
      <c r="V458" s="271"/>
      <c r="W458" s="271"/>
    </row>
    <row r="459" spans="9:23" ht="14" customHeight="1" x14ac:dyDescent="0.15">
      <c r="I459" s="261" t="s">
        <v>570</v>
      </c>
      <c r="J459" s="403"/>
      <c r="K459" s="404"/>
      <c r="L459" s="263">
        <v>0</v>
      </c>
      <c r="M459" s="264"/>
      <c r="N459" s="264"/>
      <c r="O459" s="264"/>
      <c r="P459" s="264"/>
      <c r="Q459" s="264"/>
      <c r="R459" s="264"/>
      <c r="S459" s="269"/>
      <c r="T459" s="270"/>
      <c r="U459" s="270"/>
      <c r="V459" s="271"/>
      <c r="W459" s="271"/>
    </row>
    <row r="460" spans="9:23" ht="14" customHeight="1" x14ac:dyDescent="0.15">
      <c r="I460" s="261" t="s">
        <v>571</v>
      </c>
      <c r="J460" s="403"/>
      <c r="K460" s="404"/>
      <c r="L460" s="263">
        <v>0</v>
      </c>
      <c r="M460" s="264"/>
      <c r="N460" s="264"/>
      <c r="O460" s="264"/>
      <c r="P460" s="264"/>
      <c r="Q460" s="264"/>
      <c r="R460" s="264"/>
      <c r="S460" s="269"/>
      <c r="T460" s="270"/>
      <c r="U460" s="270"/>
      <c r="V460" s="271"/>
      <c r="W460" s="271"/>
    </row>
    <row r="461" spans="9:23" ht="14" customHeight="1" x14ac:dyDescent="0.15">
      <c r="I461" s="261" t="s">
        <v>572</v>
      </c>
      <c r="J461" s="403"/>
      <c r="K461" s="404"/>
      <c r="L461" s="263">
        <v>0</v>
      </c>
      <c r="M461" s="264"/>
      <c r="N461" s="264"/>
      <c r="O461" s="264"/>
      <c r="P461" s="264"/>
      <c r="Q461" s="264"/>
      <c r="R461" s="264"/>
      <c r="S461" s="269"/>
      <c r="T461" s="270"/>
      <c r="U461" s="270"/>
      <c r="V461" s="271"/>
      <c r="W461" s="271"/>
    </row>
    <row r="462" spans="9:23" ht="14" customHeight="1" x14ac:dyDescent="0.15">
      <c r="I462" s="261" t="s">
        <v>573</v>
      </c>
      <c r="J462" s="403"/>
      <c r="K462" s="404"/>
      <c r="L462" s="263">
        <v>0</v>
      </c>
      <c r="M462" s="264"/>
      <c r="N462" s="264"/>
      <c r="O462" s="264"/>
      <c r="P462" s="264"/>
      <c r="Q462" s="264"/>
      <c r="R462" s="264"/>
      <c r="S462" s="269"/>
      <c r="T462" s="270"/>
      <c r="U462" s="270"/>
      <c r="V462" s="271"/>
      <c r="W462" s="271"/>
    </row>
    <row r="463" spans="9:23" ht="14" customHeight="1" x14ac:dyDescent="0.15">
      <c r="I463" s="261" t="s">
        <v>574</v>
      </c>
      <c r="J463" s="403"/>
      <c r="K463" s="404"/>
      <c r="L463" s="263">
        <v>0</v>
      </c>
      <c r="M463" s="264"/>
      <c r="N463" s="264"/>
      <c r="O463" s="264"/>
      <c r="P463" s="264"/>
      <c r="Q463" s="264"/>
      <c r="R463" s="264"/>
      <c r="S463" s="269"/>
      <c r="T463" s="270"/>
      <c r="U463" s="270"/>
      <c r="V463" s="271"/>
      <c r="W463" s="271"/>
    </row>
    <row r="464" spans="9:23" ht="14" customHeight="1" x14ac:dyDescent="0.15">
      <c r="I464" s="261" t="s">
        <v>575</v>
      </c>
      <c r="J464" s="403"/>
      <c r="K464" s="404"/>
      <c r="L464" s="263">
        <v>0</v>
      </c>
      <c r="M464" s="264"/>
      <c r="N464" s="264"/>
      <c r="O464" s="264"/>
      <c r="P464" s="264"/>
      <c r="Q464" s="264"/>
      <c r="R464" s="264"/>
      <c r="S464" s="269"/>
      <c r="T464" s="270"/>
      <c r="U464" s="270"/>
      <c r="V464" s="271"/>
      <c r="W464" s="271"/>
    </row>
    <row r="465" spans="9:23" ht="14" customHeight="1" x14ac:dyDescent="0.15">
      <c r="I465" s="261" t="s">
        <v>576</v>
      </c>
      <c r="J465" s="403"/>
      <c r="K465" s="404"/>
      <c r="L465" s="263">
        <v>0</v>
      </c>
      <c r="M465" s="264"/>
      <c r="N465" s="264"/>
      <c r="O465" s="264"/>
      <c r="P465" s="264"/>
      <c r="Q465" s="264"/>
      <c r="R465" s="264"/>
      <c r="S465" s="269"/>
      <c r="T465" s="270"/>
      <c r="U465" s="270"/>
      <c r="V465" s="271"/>
      <c r="W465" s="271"/>
    </row>
    <row r="466" spans="9:23" ht="14" customHeight="1" x14ac:dyDescent="0.15">
      <c r="I466" s="261" t="s">
        <v>577</v>
      </c>
      <c r="J466" s="403"/>
      <c r="K466" s="404"/>
      <c r="L466" s="263">
        <v>0</v>
      </c>
      <c r="M466" s="264"/>
      <c r="N466" s="264"/>
      <c r="O466" s="264"/>
      <c r="P466" s="264"/>
      <c r="Q466" s="264"/>
      <c r="R466" s="264"/>
      <c r="S466" s="269"/>
      <c r="T466" s="270"/>
      <c r="U466" s="270"/>
      <c r="V466" s="271"/>
      <c r="W466" s="271"/>
    </row>
    <row r="467" spans="9:23" ht="14" customHeight="1" x14ac:dyDescent="0.15">
      <c r="I467" s="261" t="s">
        <v>578</v>
      </c>
      <c r="J467" s="403"/>
      <c r="K467" s="404"/>
      <c r="L467" s="263">
        <v>0</v>
      </c>
      <c r="M467" s="264"/>
      <c r="N467" s="264"/>
      <c r="O467" s="264"/>
      <c r="P467" s="264"/>
      <c r="Q467" s="264"/>
      <c r="R467" s="264"/>
      <c r="S467" s="269"/>
      <c r="T467" s="270"/>
      <c r="U467" s="270"/>
      <c r="V467" s="271"/>
      <c r="W467" s="271"/>
    </row>
    <row r="468" spans="9:23" ht="14" customHeight="1" x14ac:dyDescent="0.15">
      <c r="I468" s="261" t="s">
        <v>579</v>
      </c>
      <c r="J468" s="403"/>
      <c r="K468" s="404"/>
      <c r="L468" s="263">
        <v>0</v>
      </c>
      <c r="M468" s="264"/>
      <c r="N468" s="264"/>
      <c r="O468" s="264"/>
      <c r="P468" s="264"/>
      <c r="Q468" s="264"/>
      <c r="R468" s="264"/>
      <c r="S468" s="269"/>
      <c r="T468" s="270"/>
      <c r="U468" s="270"/>
      <c r="V468" s="271"/>
      <c r="W468" s="271"/>
    </row>
    <row r="469" spans="9:23" ht="14" customHeight="1" x14ac:dyDescent="0.15">
      <c r="I469" s="261" t="s">
        <v>580</v>
      </c>
      <c r="J469" s="403"/>
      <c r="K469" s="404"/>
      <c r="L469" s="263">
        <v>0</v>
      </c>
      <c r="M469" s="264"/>
      <c r="N469" s="264"/>
      <c r="O469" s="264"/>
      <c r="P469" s="264"/>
      <c r="Q469" s="264"/>
      <c r="R469" s="264"/>
      <c r="S469" s="269"/>
      <c r="T469" s="270"/>
      <c r="U469" s="270"/>
      <c r="V469" s="271"/>
      <c r="W469" s="271"/>
    </row>
    <row r="470" spans="9:23" ht="14" customHeight="1" x14ac:dyDescent="0.15">
      <c r="I470" s="261" t="s">
        <v>581</v>
      </c>
      <c r="J470" s="403"/>
      <c r="K470" s="404"/>
      <c r="L470" s="263">
        <v>0</v>
      </c>
      <c r="M470" s="264"/>
      <c r="N470" s="264"/>
      <c r="O470" s="264"/>
      <c r="P470" s="264"/>
      <c r="Q470" s="264"/>
      <c r="R470" s="264"/>
      <c r="S470" s="269"/>
      <c r="T470" s="270"/>
      <c r="U470" s="270"/>
      <c r="V470" s="271"/>
      <c r="W470" s="271"/>
    </row>
    <row r="471" spans="9:23" ht="14" customHeight="1" x14ac:dyDescent="0.15">
      <c r="I471" s="261" t="s">
        <v>582</v>
      </c>
      <c r="J471" s="403"/>
      <c r="K471" s="404"/>
      <c r="L471" s="263">
        <v>0</v>
      </c>
      <c r="M471" s="264"/>
      <c r="N471" s="264"/>
      <c r="O471" s="264"/>
      <c r="P471" s="264"/>
      <c r="Q471" s="264"/>
      <c r="R471" s="264"/>
      <c r="S471" s="269"/>
      <c r="T471" s="270"/>
      <c r="U471" s="270"/>
      <c r="V471" s="271"/>
      <c r="W471" s="271"/>
    </row>
    <row r="472" spans="9:23" ht="14" customHeight="1" x14ac:dyDescent="0.15">
      <c r="I472" s="261" t="s">
        <v>583</v>
      </c>
      <c r="J472" s="403"/>
      <c r="K472" s="404"/>
      <c r="L472" s="263">
        <v>0</v>
      </c>
      <c r="M472" s="264"/>
      <c r="N472" s="264"/>
      <c r="O472" s="264"/>
      <c r="P472" s="264"/>
      <c r="Q472" s="264"/>
      <c r="R472" s="264"/>
      <c r="S472" s="269"/>
      <c r="T472" s="270"/>
      <c r="U472" s="270"/>
      <c r="V472" s="271"/>
      <c r="W472" s="271"/>
    </row>
    <row r="473" spans="9:23" ht="14" customHeight="1" x14ac:dyDescent="0.15">
      <c r="I473" s="261" t="s">
        <v>584</v>
      </c>
      <c r="J473" s="403"/>
      <c r="K473" s="404"/>
      <c r="L473" s="263">
        <v>0</v>
      </c>
      <c r="M473" s="264"/>
      <c r="N473" s="264"/>
      <c r="O473" s="264"/>
      <c r="P473" s="264"/>
      <c r="Q473" s="264"/>
      <c r="R473" s="264"/>
      <c r="S473" s="269"/>
      <c r="T473" s="270"/>
      <c r="U473" s="270"/>
      <c r="V473" s="271"/>
      <c r="W473" s="271"/>
    </row>
    <row r="474" spans="9:23" ht="14" customHeight="1" x14ac:dyDescent="0.15">
      <c r="I474" s="261" t="s">
        <v>585</v>
      </c>
      <c r="J474" s="403"/>
      <c r="K474" s="404"/>
      <c r="L474" s="263">
        <v>0</v>
      </c>
      <c r="M474" s="264"/>
      <c r="N474" s="264"/>
      <c r="O474" s="264"/>
      <c r="P474" s="264"/>
      <c r="Q474" s="264"/>
      <c r="R474" s="264"/>
      <c r="S474" s="269"/>
      <c r="T474" s="270"/>
      <c r="U474" s="270"/>
      <c r="V474" s="271"/>
      <c r="W474" s="271"/>
    </row>
    <row r="475" spans="9:23" ht="14" customHeight="1" x14ac:dyDescent="0.15">
      <c r="I475" s="261" t="s">
        <v>586</v>
      </c>
      <c r="J475" s="403"/>
      <c r="K475" s="404"/>
      <c r="L475" s="263">
        <v>0</v>
      </c>
      <c r="M475" s="264"/>
      <c r="N475" s="264"/>
      <c r="O475" s="264"/>
      <c r="P475" s="264"/>
      <c r="Q475" s="264"/>
      <c r="R475" s="264"/>
      <c r="S475" s="269"/>
      <c r="T475" s="270"/>
      <c r="U475" s="270"/>
      <c r="V475" s="271"/>
      <c r="W475" s="271"/>
    </row>
    <row r="476" spans="9:23" ht="14" customHeight="1" x14ac:dyDescent="0.15">
      <c r="I476" s="261" t="s">
        <v>587</v>
      </c>
      <c r="J476" s="403"/>
      <c r="K476" s="404"/>
      <c r="L476" s="263">
        <v>0</v>
      </c>
      <c r="M476" s="264"/>
      <c r="N476" s="264"/>
      <c r="O476" s="264"/>
      <c r="P476" s="264"/>
      <c r="Q476" s="264"/>
      <c r="R476" s="264"/>
      <c r="S476" s="269"/>
      <c r="T476" s="270"/>
      <c r="U476" s="270"/>
      <c r="V476" s="271"/>
      <c r="W476" s="271"/>
    </row>
    <row r="477" spans="9:23" ht="14" customHeight="1" x14ac:dyDescent="0.15">
      <c r="I477" s="261" t="s">
        <v>588</v>
      </c>
      <c r="J477" s="403"/>
      <c r="K477" s="404"/>
      <c r="L477" s="263">
        <v>0</v>
      </c>
      <c r="M477" s="264"/>
      <c r="N477" s="264"/>
      <c r="O477" s="264"/>
      <c r="P477" s="264"/>
      <c r="Q477" s="264"/>
      <c r="R477" s="264"/>
      <c r="S477" s="269"/>
      <c r="T477" s="270"/>
      <c r="U477" s="270"/>
      <c r="V477" s="271"/>
      <c r="W477" s="271"/>
    </row>
    <row r="478" spans="9:23" ht="14" customHeight="1" x14ac:dyDescent="0.15">
      <c r="I478" s="261" t="s">
        <v>589</v>
      </c>
      <c r="J478" s="403"/>
      <c r="K478" s="404"/>
      <c r="L478" s="263">
        <v>0</v>
      </c>
      <c r="M478" s="264"/>
      <c r="N478" s="264"/>
      <c r="O478" s="264"/>
      <c r="P478" s="264"/>
      <c r="Q478" s="264"/>
      <c r="R478" s="264"/>
      <c r="S478" s="269"/>
      <c r="T478" s="270"/>
      <c r="U478" s="270"/>
      <c r="V478" s="271"/>
      <c r="W478" s="271"/>
    </row>
    <row r="479" spans="9:23" ht="14" customHeight="1" x14ac:dyDescent="0.15">
      <c r="I479" s="261" t="s">
        <v>590</v>
      </c>
      <c r="J479" s="403"/>
      <c r="K479" s="404"/>
      <c r="L479" s="263">
        <v>0</v>
      </c>
      <c r="M479" s="264"/>
      <c r="N479" s="264"/>
      <c r="O479" s="264"/>
      <c r="P479" s="264"/>
      <c r="Q479" s="264"/>
      <c r="R479" s="264"/>
      <c r="S479" s="269"/>
      <c r="T479" s="270"/>
      <c r="U479" s="270"/>
      <c r="V479" s="271"/>
      <c r="W479" s="271"/>
    </row>
    <row r="480" spans="9:23" ht="14" customHeight="1" x14ac:dyDescent="0.15">
      <c r="I480" s="261" t="s">
        <v>591</v>
      </c>
      <c r="J480" s="403"/>
      <c r="K480" s="404"/>
      <c r="L480" s="263">
        <v>0</v>
      </c>
      <c r="M480" s="264"/>
      <c r="N480" s="264"/>
      <c r="O480" s="264"/>
      <c r="P480" s="264"/>
      <c r="Q480" s="264"/>
      <c r="R480" s="264"/>
      <c r="S480" s="269"/>
      <c r="T480" s="270"/>
      <c r="U480" s="270"/>
      <c r="V480" s="271"/>
      <c r="W480" s="271"/>
    </row>
    <row r="481" spans="9:23" ht="14" customHeight="1" x14ac:dyDescent="0.15">
      <c r="I481" s="261" t="s">
        <v>592</v>
      </c>
      <c r="J481" s="403"/>
      <c r="K481" s="404"/>
      <c r="L481" s="263">
        <v>0</v>
      </c>
      <c r="M481" s="264"/>
      <c r="N481" s="264"/>
      <c r="O481" s="264"/>
      <c r="P481" s="264"/>
      <c r="Q481" s="264"/>
      <c r="R481" s="264"/>
      <c r="S481" s="269"/>
      <c r="T481" s="270"/>
      <c r="U481" s="270"/>
      <c r="V481" s="271"/>
      <c r="W481" s="271"/>
    </row>
    <row r="482" spans="9:23" ht="14" customHeight="1" x14ac:dyDescent="0.15">
      <c r="I482" s="261" t="s">
        <v>593</v>
      </c>
      <c r="J482" s="403"/>
      <c r="K482" s="404"/>
      <c r="L482" s="263">
        <v>0</v>
      </c>
      <c r="M482" s="264"/>
      <c r="N482" s="264"/>
      <c r="O482" s="264"/>
      <c r="P482" s="264"/>
      <c r="Q482" s="264"/>
      <c r="R482" s="264"/>
      <c r="S482" s="269"/>
      <c r="T482" s="270"/>
      <c r="U482" s="270"/>
      <c r="V482" s="271"/>
      <c r="W482" s="271"/>
    </row>
    <row r="483" spans="9:23" ht="14" customHeight="1" x14ac:dyDescent="0.15">
      <c r="I483" s="261" t="s">
        <v>594</v>
      </c>
      <c r="J483" s="403"/>
      <c r="K483" s="404"/>
      <c r="L483" s="263">
        <v>0</v>
      </c>
      <c r="M483" s="264"/>
      <c r="N483" s="264"/>
      <c r="O483" s="264"/>
      <c r="P483" s="264"/>
      <c r="Q483" s="264"/>
      <c r="R483" s="264"/>
      <c r="S483" s="269"/>
      <c r="T483" s="270"/>
      <c r="U483" s="270"/>
      <c r="V483" s="271"/>
      <c r="W483" s="271"/>
    </row>
    <row r="484" spans="9:23" ht="14" customHeight="1" x14ac:dyDescent="0.15">
      <c r="I484" s="261" t="s">
        <v>595</v>
      </c>
      <c r="J484" s="403"/>
      <c r="K484" s="404"/>
      <c r="L484" s="263">
        <v>0</v>
      </c>
      <c r="M484" s="264"/>
      <c r="N484" s="264"/>
      <c r="O484" s="264"/>
      <c r="P484" s="264"/>
      <c r="Q484" s="264"/>
      <c r="R484" s="264"/>
      <c r="S484" s="269"/>
      <c r="T484" s="270"/>
      <c r="U484" s="270"/>
      <c r="V484" s="271"/>
      <c r="W484" s="271"/>
    </row>
    <row r="485" spans="9:23" ht="14" customHeight="1" x14ac:dyDescent="0.15">
      <c r="I485" s="261" t="s">
        <v>596</v>
      </c>
      <c r="J485" s="403"/>
      <c r="K485" s="404"/>
      <c r="L485" s="263">
        <v>0</v>
      </c>
      <c r="M485" s="264"/>
      <c r="N485" s="264"/>
      <c r="O485" s="264"/>
      <c r="P485" s="264"/>
      <c r="Q485" s="264"/>
      <c r="R485" s="264"/>
      <c r="S485" s="269"/>
      <c r="T485" s="270"/>
      <c r="U485" s="270"/>
      <c r="V485" s="271"/>
      <c r="W485" s="271"/>
    </row>
    <row r="486" spans="9:23" ht="14" customHeight="1" x14ac:dyDescent="0.15">
      <c r="I486" s="261" t="s">
        <v>597</v>
      </c>
      <c r="J486" s="403"/>
      <c r="K486" s="404"/>
      <c r="L486" s="263">
        <v>0</v>
      </c>
      <c r="M486" s="264"/>
      <c r="N486" s="264"/>
      <c r="O486" s="264"/>
      <c r="P486" s="264"/>
      <c r="Q486" s="264"/>
      <c r="R486" s="264"/>
      <c r="S486" s="269"/>
      <c r="T486" s="270"/>
      <c r="U486" s="270"/>
      <c r="V486" s="271"/>
      <c r="W486" s="271"/>
    </row>
    <row r="487" spans="9:23" ht="14" customHeight="1" x14ac:dyDescent="0.15">
      <c r="I487" s="261" t="s">
        <v>598</v>
      </c>
      <c r="J487" s="403"/>
      <c r="K487" s="404"/>
      <c r="L487" s="263">
        <v>0</v>
      </c>
      <c r="M487" s="264"/>
      <c r="N487" s="264"/>
      <c r="O487" s="264"/>
      <c r="P487" s="264"/>
      <c r="Q487" s="264"/>
      <c r="R487" s="264"/>
      <c r="S487" s="269"/>
      <c r="T487" s="270"/>
      <c r="U487" s="270"/>
      <c r="V487" s="271"/>
      <c r="W487" s="271"/>
    </row>
    <row r="488" spans="9:23" ht="14" customHeight="1" x14ac:dyDescent="0.15">
      <c r="I488" s="261" t="s">
        <v>599</v>
      </c>
      <c r="J488" s="403"/>
      <c r="K488" s="404"/>
      <c r="L488" s="263">
        <v>0</v>
      </c>
      <c r="M488" s="264"/>
      <c r="N488" s="264"/>
      <c r="O488" s="264"/>
      <c r="P488" s="264"/>
      <c r="Q488" s="264"/>
      <c r="R488" s="264"/>
      <c r="S488" s="269"/>
      <c r="T488" s="270"/>
      <c r="U488" s="270"/>
      <c r="V488" s="271"/>
      <c r="W488" s="271"/>
    </row>
    <row r="489" spans="9:23" ht="14" customHeight="1" x14ac:dyDescent="0.15">
      <c r="I489" s="261" t="s">
        <v>600</v>
      </c>
      <c r="J489" s="403"/>
      <c r="K489" s="404"/>
      <c r="L489" s="263">
        <v>0</v>
      </c>
      <c r="M489" s="264"/>
      <c r="N489" s="264"/>
      <c r="O489" s="264"/>
      <c r="P489" s="264"/>
      <c r="Q489" s="264"/>
      <c r="R489" s="264"/>
      <c r="S489" s="269"/>
      <c r="T489" s="270"/>
      <c r="U489" s="270"/>
      <c r="V489" s="271"/>
      <c r="W489" s="271"/>
    </row>
    <row r="490" spans="9:23" ht="14" customHeight="1" x14ac:dyDescent="0.15">
      <c r="I490" s="261" t="s">
        <v>601</v>
      </c>
      <c r="J490" s="403"/>
      <c r="K490" s="404"/>
      <c r="L490" s="263">
        <v>0</v>
      </c>
      <c r="M490" s="264"/>
      <c r="N490" s="264"/>
      <c r="O490" s="264"/>
      <c r="P490" s="264"/>
      <c r="Q490" s="264"/>
      <c r="R490" s="264"/>
      <c r="S490" s="269"/>
      <c r="T490" s="270"/>
      <c r="U490" s="270"/>
      <c r="V490" s="271"/>
      <c r="W490" s="271"/>
    </row>
    <row r="491" spans="9:23" ht="14" customHeight="1" x14ac:dyDescent="0.15">
      <c r="I491" s="261" t="s">
        <v>602</v>
      </c>
      <c r="J491" s="403"/>
      <c r="K491" s="404"/>
      <c r="L491" s="263">
        <v>0</v>
      </c>
      <c r="M491" s="264"/>
      <c r="N491" s="264"/>
      <c r="O491" s="264"/>
      <c r="P491" s="264"/>
      <c r="Q491" s="264"/>
      <c r="R491" s="264"/>
      <c r="S491" s="269"/>
      <c r="T491" s="270"/>
      <c r="U491" s="270"/>
      <c r="V491" s="271"/>
      <c r="W491" s="271"/>
    </row>
    <row r="492" spans="9:23" ht="14" customHeight="1" x14ac:dyDescent="0.15">
      <c r="I492" s="261" t="s">
        <v>603</v>
      </c>
      <c r="J492" s="403"/>
      <c r="K492" s="404"/>
      <c r="L492" s="263">
        <v>0</v>
      </c>
      <c r="M492" s="264"/>
      <c r="N492" s="264"/>
      <c r="O492" s="264"/>
      <c r="P492" s="264"/>
      <c r="Q492" s="264"/>
      <c r="R492" s="264"/>
      <c r="S492" s="269"/>
      <c r="T492" s="270"/>
      <c r="U492" s="270"/>
      <c r="V492" s="271"/>
      <c r="W492" s="271"/>
    </row>
    <row r="493" spans="9:23" ht="14" customHeight="1" x14ac:dyDescent="0.15">
      <c r="I493" s="261" t="s">
        <v>604</v>
      </c>
      <c r="J493" s="403"/>
      <c r="K493" s="404"/>
      <c r="L493" s="263">
        <v>0</v>
      </c>
      <c r="M493" s="264"/>
      <c r="N493" s="264"/>
      <c r="O493" s="264"/>
      <c r="P493" s="264"/>
      <c r="Q493" s="264"/>
      <c r="R493" s="264"/>
      <c r="S493" s="269"/>
      <c r="T493" s="270"/>
      <c r="U493" s="270"/>
      <c r="V493" s="271"/>
      <c r="W493" s="271"/>
    </row>
    <row r="494" spans="9:23" ht="14" customHeight="1" x14ac:dyDescent="0.15">
      <c r="I494" s="261" t="s">
        <v>605</v>
      </c>
      <c r="J494" s="403"/>
      <c r="K494" s="404"/>
      <c r="L494" s="263">
        <v>0</v>
      </c>
      <c r="M494" s="264"/>
      <c r="N494" s="264"/>
      <c r="O494" s="264"/>
      <c r="P494" s="264"/>
      <c r="Q494" s="264"/>
      <c r="R494" s="264"/>
      <c r="S494" s="269"/>
      <c r="T494" s="270"/>
      <c r="U494" s="270"/>
      <c r="V494" s="271"/>
      <c r="W494" s="271"/>
    </row>
    <row r="495" spans="9:23" ht="14" customHeight="1" x14ac:dyDescent="0.15">
      <c r="I495" s="261" t="s">
        <v>606</v>
      </c>
      <c r="J495" s="403"/>
      <c r="K495" s="404"/>
      <c r="L495" s="263">
        <v>0</v>
      </c>
      <c r="M495" s="264"/>
      <c r="N495" s="264"/>
      <c r="O495" s="264"/>
      <c r="P495" s="264"/>
      <c r="Q495" s="264"/>
      <c r="R495" s="264"/>
      <c r="S495" s="269"/>
      <c r="T495" s="270"/>
      <c r="U495" s="270"/>
      <c r="V495" s="271"/>
      <c r="W495" s="271"/>
    </row>
    <row r="496" spans="9:23" ht="14" customHeight="1" x14ac:dyDescent="0.15">
      <c r="I496" s="261" t="s">
        <v>607</v>
      </c>
      <c r="J496" s="403"/>
      <c r="K496" s="404"/>
      <c r="L496" s="263">
        <v>0</v>
      </c>
      <c r="M496" s="264"/>
      <c r="N496" s="264"/>
      <c r="O496" s="264"/>
      <c r="P496" s="264"/>
      <c r="Q496" s="264"/>
      <c r="R496" s="264"/>
      <c r="S496" s="269"/>
      <c r="T496" s="270"/>
      <c r="U496" s="270"/>
      <c r="V496" s="271"/>
      <c r="W496" s="271"/>
    </row>
    <row r="497" spans="9:23" ht="14" customHeight="1" x14ac:dyDescent="0.15">
      <c r="I497" s="261" t="s">
        <v>608</v>
      </c>
      <c r="J497" s="403"/>
      <c r="K497" s="404"/>
      <c r="L497" s="263">
        <v>0</v>
      </c>
      <c r="M497" s="264"/>
      <c r="N497" s="264"/>
      <c r="O497" s="264"/>
      <c r="P497" s="264"/>
      <c r="Q497" s="264"/>
      <c r="R497" s="264"/>
      <c r="S497" s="269"/>
      <c r="T497" s="270"/>
      <c r="U497" s="270"/>
      <c r="V497" s="271"/>
      <c r="W497" s="271"/>
    </row>
    <row r="498" spans="9:23" ht="14" customHeight="1" x14ac:dyDescent="0.15">
      <c r="I498" s="261" t="s">
        <v>609</v>
      </c>
      <c r="J498" s="403"/>
      <c r="K498" s="404"/>
      <c r="L498" s="263">
        <v>0</v>
      </c>
      <c r="M498" s="264"/>
      <c r="N498" s="264"/>
      <c r="O498" s="264"/>
      <c r="P498" s="264"/>
      <c r="Q498" s="264"/>
      <c r="R498" s="264"/>
      <c r="S498" s="269"/>
      <c r="T498" s="270"/>
      <c r="U498" s="270"/>
      <c r="V498" s="271"/>
      <c r="W498" s="271"/>
    </row>
    <row r="499" spans="9:23" ht="14" customHeight="1" x14ac:dyDescent="0.15">
      <c r="I499" s="261" t="s">
        <v>610</v>
      </c>
      <c r="J499" s="403"/>
      <c r="K499" s="404"/>
      <c r="L499" s="263">
        <v>0</v>
      </c>
      <c r="M499" s="264"/>
      <c r="N499" s="264"/>
      <c r="O499" s="264"/>
      <c r="P499" s="264"/>
      <c r="Q499" s="264"/>
      <c r="R499" s="264"/>
      <c r="S499" s="269"/>
      <c r="T499" s="270"/>
      <c r="U499" s="270"/>
      <c r="V499" s="271"/>
      <c r="W499" s="271"/>
    </row>
    <row r="500" spans="9:23" ht="14" customHeight="1" x14ac:dyDescent="0.15">
      <c r="I500" s="261" t="s">
        <v>611</v>
      </c>
      <c r="J500" s="403"/>
      <c r="K500" s="404"/>
      <c r="L500" s="263">
        <v>0</v>
      </c>
      <c r="M500" s="264"/>
      <c r="N500" s="264"/>
      <c r="O500" s="264"/>
      <c r="P500" s="264"/>
      <c r="Q500" s="264"/>
      <c r="R500" s="264"/>
      <c r="S500" s="269"/>
      <c r="T500" s="270"/>
      <c r="U500" s="270"/>
      <c r="V500" s="271"/>
      <c r="W500" s="271"/>
    </row>
    <row r="501" spans="9:23" ht="14" customHeight="1" x14ac:dyDescent="0.15">
      <c r="I501" s="261" t="s">
        <v>612</v>
      </c>
      <c r="J501" s="403"/>
      <c r="K501" s="404"/>
      <c r="L501" s="263">
        <v>0</v>
      </c>
      <c r="M501" s="264"/>
      <c r="N501" s="264"/>
      <c r="O501" s="264"/>
      <c r="P501" s="264"/>
      <c r="Q501" s="264"/>
      <c r="R501" s="264"/>
      <c r="S501" s="269"/>
      <c r="T501" s="270"/>
      <c r="U501" s="270"/>
      <c r="V501" s="271"/>
      <c r="W501" s="271"/>
    </row>
    <row r="502" spans="9:23" ht="14" customHeight="1" x14ac:dyDescent="0.15">
      <c r="I502" s="261" t="s">
        <v>613</v>
      </c>
      <c r="J502" s="403"/>
      <c r="K502" s="404"/>
      <c r="L502" s="263">
        <v>0</v>
      </c>
      <c r="M502" s="264"/>
      <c r="N502" s="264"/>
      <c r="O502" s="264"/>
      <c r="P502" s="264"/>
      <c r="Q502" s="264"/>
      <c r="R502" s="264"/>
      <c r="S502" s="269"/>
      <c r="T502" s="270"/>
      <c r="U502" s="270"/>
      <c r="V502" s="271"/>
      <c r="W502" s="271"/>
    </row>
    <row r="503" spans="9:23" ht="14" customHeight="1" x14ac:dyDescent="0.15">
      <c r="I503" s="261" t="s">
        <v>614</v>
      </c>
      <c r="J503" s="403"/>
      <c r="K503" s="404"/>
      <c r="L503" s="263">
        <v>0</v>
      </c>
      <c r="M503" s="264"/>
      <c r="N503" s="264"/>
      <c r="O503" s="264"/>
      <c r="P503" s="264"/>
      <c r="Q503" s="264"/>
      <c r="R503" s="264"/>
      <c r="S503" s="269"/>
      <c r="T503" s="270"/>
      <c r="U503" s="270"/>
      <c r="V503" s="271"/>
      <c r="W503" s="271"/>
    </row>
    <row r="504" spans="9:23" ht="14" customHeight="1" x14ac:dyDescent="0.15">
      <c r="I504" s="261" t="s">
        <v>615</v>
      </c>
      <c r="J504" s="403"/>
      <c r="K504" s="404"/>
      <c r="L504" s="263">
        <v>0</v>
      </c>
      <c r="M504" s="264"/>
      <c r="N504" s="264"/>
      <c r="O504" s="264"/>
      <c r="P504" s="264"/>
      <c r="Q504" s="264"/>
      <c r="R504" s="264"/>
      <c r="S504" s="269"/>
      <c r="T504" s="270"/>
      <c r="U504" s="270"/>
      <c r="V504" s="271"/>
      <c r="W504" s="271"/>
    </row>
    <row r="505" spans="9:23" ht="14" customHeight="1" x14ac:dyDescent="0.15">
      <c r="I505" s="261" t="s">
        <v>616</v>
      </c>
      <c r="J505" s="403"/>
      <c r="K505" s="404"/>
      <c r="L505" s="263">
        <v>0</v>
      </c>
      <c r="M505" s="264"/>
      <c r="N505" s="264"/>
      <c r="O505" s="264"/>
      <c r="P505" s="264"/>
      <c r="Q505" s="264"/>
      <c r="R505" s="264"/>
      <c r="S505" s="269"/>
      <c r="T505" s="270"/>
      <c r="U505" s="270"/>
      <c r="V505" s="271"/>
      <c r="W505" s="271"/>
    </row>
    <row r="506" spans="9:23" ht="14" customHeight="1" x14ac:dyDescent="0.15">
      <c r="I506" s="261" t="s">
        <v>617</v>
      </c>
      <c r="J506" s="403"/>
      <c r="K506" s="404"/>
      <c r="L506" s="263">
        <v>0</v>
      </c>
      <c r="M506" s="264"/>
      <c r="N506" s="264"/>
      <c r="O506" s="264"/>
      <c r="P506" s="264"/>
      <c r="Q506" s="264"/>
      <c r="R506" s="264"/>
      <c r="S506" s="269"/>
      <c r="T506" s="270"/>
      <c r="U506" s="270"/>
      <c r="V506" s="271"/>
      <c r="W506" s="271"/>
    </row>
    <row r="507" spans="9:23" ht="14" customHeight="1" x14ac:dyDescent="0.15">
      <c r="I507" s="261" t="s">
        <v>618</v>
      </c>
      <c r="J507" s="403"/>
      <c r="K507" s="404"/>
      <c r="L507" s="263">
        <v>0</v>
      </c>
      <c r="M507" s="264"/>
      <c r="N507" s="264"/>
      <c r="O507" s="264"/>
      <c r="P507" s="264"/>
      <c r="Q507" s="264"/>
      <c r="R507" s="264"/>
      <c r="S507" s="269"/>
      <c r="T507" s="270"/>
      <c r="U507" s="270"/>
      <c r="V507" s="271"/>
      <c r="W507" s="271"/>
    </row>
    <row r="508" spans="9:23" ht="14" customHeight="1" x14ac:dyDescent="0.15">
      <c r="I508" s="261" t="s">
        <v>619</v>
      </c>
      <c r="J508" s="403"/>
      <c r="K508" s="404"/>
      <c r="L508" s="263">
        <v>0</v>
      </c>
      <c r="M508" s="264"/>
      <c r="N508" s="264"/>
      <c r="O508" s="264"/>
      <c r="P508" s="264"/>
      <c r="Q508" s="264"/>
      <c r="R508" s="264"/>
      <c r="S508" s="269"/>
      <c r="T508" s="270"/>
      <c r="U508" s="270"/>
      <c r="V508" s="271"/>
      <c r="W508" s="271"/>
    </row>
    <row r="509" spans="9:23" x14ac:dyDescent="0.15">
      <c r="I509"/>
    </row>
    <row r="510" spans="9:23" x14ac:dyDescent="0.15">
      <c r="I510"/>
    </row>
  </sheetData>
  <mergeCells count="432">
    <mergeCell ref="J119:K119"/>
    <mergeCell ref="J108:K108"/>
    <mergeCell ref="J109:K109"/>
    <mergeCell ref="J110:K110"/>
    <mergeCell ref="J111:K111"/>
    <mergeCell ref="J112:K112"/>
    <mergeCell ref="J113:K113"/>
    <mergeCell ref="J114:K114"/>
    <mergeCell ref="J115:K115"/>
    <mergeCell ref="J116:K116"/>
    <mergeCell ref="J117:K117"/>
    <mergeCell ref="J118:K118"/>
    <mergeCell ref="J107:K107"/>
    <mergeCell ref="J96:K96"/>
    <mergeCell ref="J97:K97"/>
    <mergeCell ref="J98:K98"/>
    <mergeCell ref="J99:K99"/>
    <mergeCell ref="J100:K100"/>
    <mergeCell ref="J101:K101"/>
    <mergeCell ref="J102:K102"/>
    <mergeCell ref="J103:K103"/>
    <mergeCell ref="J104:K104"/>
    <mergeCell ref="J105:K105"/>
    <mergeCell ref="J106:K106"/>
    <mergeCell ref="J83:K83"/>
    <mergeCell ref="L7:R7"/>
    <mergeCell ref="J70:K70"/>
    <mergeCell ref="J75:K75"/>
    <mergeCell ref="J77:K77"/>
    <mergeCell ref="J81:K81"/>
    <mergeCell ref="J82:K82"/>
    <mergeCell ref="J95:K95"/>
    <mergeCell ref="J84:K84"/>
    <mergeCell ref="J85:K85"/>
    <mergeCell ref="J86:K86"/>
    <mergeCell ref="J87:K87"/>
    <mergeCell ref="J88:K88"/>
    <mergeCell ref="J89:K89"/>
    <mergeCell ref="J90:K90"/>
    <mergeCell ref="J91:K91"/>
    <mergeCell ref="J92:K92"/>
    <mergeCell ref="J93:K93"/>
    <mergeCell ref="J94:K94"/>
    <mergeCell ref="J125:K125"/>
    <mergeCell ref="J126:K126"/>
    <mergeCell ref="J127:K127"/>
    <mergeCell ref="J128:K128"/>
    <mergeCell ref="J129:K129"/>
    <mergeCell ref="J120:K120"/>
    <mergeCell ref="J121:K121"/>
    <mergeCell ref="J122:K122"/>
    <mergeCell ref="J123:K123"/>
    <mergeCell ref="J124:K124"/>
    <mergeCell ref="J135:K135"/>
    <mergeCell ref="J136:K136"/>
    <mergeCell ref="J137:K137"/>
    <mergeCell ref="J138:K138"/>
    <mergeCell ref="J139:K139"/>
    <mergeCell ref="J130:K130"/>
    <mergeCell ref="J131:K131"/>
    <mergeCell ref="J132:K132"/>
    <mergeCell ref="J133:K133"/>
    <mergeCell ref="J134:K134"/>
    <mergeCell ref="J145:K145"/>
    <mergeCell ref="J146:K146"/>
    <mergeCell ref="J147:K147"/>
    <mergeCell ref="J148:K148"/>
    <mergeCell ref="J149:K149"/>
    <mergeCell ref="J140:K140"/>
    <mergeCell ref="J141:K141"/>
    <mergeCell ref="J142:K142"/>
    <mergeCell ref="J143:K143"/>
    <mergeCell ref="J144:K144"/>
    <mergeCell ref="J155:K155"/>
    <mergeCell ref="J156:K156"/>
    <mergeCell ref="J157:K157"/>
    <mergeCell ref="J158:K158"/>
    <mergeCell ref="J159:K159"/>
    <mergeCell ref="J150:K150"/>
    <mergeCell ref="J151:K151"/>
    <mergeCell ref="J152:K152"/>
    <mergeCell ref="J153:K153"/>
    <mergeCell ref="J154:K154"/>
    <mergeCell ref="J165:K165"/>
    <mergeCell ref="J166:K166"/>
    <mergeCell ref="J167:K167"/>
    <mergeCell ref="J168:K168"/>
    <mergeCell ref="J169:K169"/>
    <mergeCell ref="J160:K160"/>
    <mergeCell ref="J161:K161"/>
    <mergeCell ref="J162:K162"/>
    <mergeCell ref="J163:K163"/>
    <mergeCell ref="J164:K164"/>
    <mergeCell ref="J175:K175"/>
    <mergeCell ref="J176:K176"/>
    <mergeCell ref="J177:K177"/>
    <mergeCell ref="J178:K178"/>
    <mergeCell ref="J179:K179"/>
    <mergeCell ref="J170:K170"/>
    <mergeCell ref="J171:K171"/>
    <mergeCell ref="J172:K172"/>
    <mergeCell ref="J173:K173"/>
    <mergeCell ref="J174:K174"/>
    <mergeCell ref="J185:K185"/>
    <mergeCell ref="J186:K186"/>
    <mergeCell ref="J187:K187"/>
    <mergeCell ref="J188:K188"/>
    <mergeCell ref="J189:K189"/>
    <mergeCell ref="J180:K180"/>
    <mergeCell ref="J181:K181"/>
    <mergeCell ref="J182:K182"/>
    <mergeCell ref="J183:K183"/>
    <mergeCell ref="J184:K184"/>
    <mergeCell ref="J195:K195"/>
    <mergeCell ref="J196:K196"/>
    <mergeCell ref="J197:K197"/>
    <mergeCell ref="J198:K198"/>
    <mergeCell ref="J199:K199"/>
    <mergeCell ref="J190:K190"/>
    <mergeCell ref="J191:K191"/>
    <mergeCell ref="J192:K192"/>
    <mergeCell ref="J193:K193"/>
    <mergeCell ref="J194:K194"/>
    <mergeCell ref="J205:K205"/>
    <mergeCell ref="J206:K206"/>
    <mergeCell ref="J207:K207"/>
    <mergeCell ref="J208:K208"/>
    <mergeCell ref="J209:K209"/>
    <mergeCell ref="J200:K200"/>
    <mergeCell ref="J201:K201"/>
    <mergeCell ref="J202:K202"/>
    <mergeCell ref="J203:K203"/>
    <mergeCell ref="J204:K204"/>
    <mergeCell ref="J215:K215"/>
    <mergeCell ref="J216:K216"/>
    <mergeCell ref="J217:K217"/>
    <mergeCell ref="J218:K218"/>
    <mergeCell ref="J219:K219"/>
    <mergeCell ref="J210:K210"/>
    <mergeCell ref="J211:K211"/>
    <mergeCell ref="J212:K212"/>
    <mergeCell ref="J213:K213"/>
    <mergeCell ref="J214:K214"/>
    <mergeCell ref="J225:K225"/>
    <mergeCell ref="J226:K226"/>
    <mergeCell ref="J227:K227"/>
    <mergeCell ref="J228:K228"/>
    <mergeCell ref="J229:K229"/>
    <mergeCell ref="J220:K220"/>
    <mergeCell ref="J221:K221"/>
    <mergeCell ref="J222:K222"/>
    <mergeCell ref="J223:K223"/>
    <mergeCell ref="J224:K224"/>
    <mergeCell ref="J235:K235"/>
    <mergeCell ref="J236:K236"/>
    <mergeCell ref="J237:K237"/>
    <mergeCell ref="J238:K238"/>
    <mergeCell ref="J239:K239"/>
    <mergeCell ref="J230:K230"/>
    <mergeCell ref="J231:K231"/>
    <mergeCell ref="J232:K232"/>
    <mergeCell ref="J233:K233"/>
    <mergeCell ref="J234:K234"/>
    <mergeCell ref="J245:K245"/>
    <mergeCell ref="J246:K246"/>
    <mergeCell ref="J247:K247"/>
    <mergeCell ref="J248:K248"/>
    <mergeCell ref="J249:K249"/>
    <mergeCell ref="J240:K240"/>
    <mergeCell ref="J241:K241"/>
    <mergeCell ref="J242:K242"/>
    <mergeCell ref="J243:K243"/>
    <mergeCell ref="J244:K244"/>
    <mergeCell ref="J255:K255"/>
    <mergeCell ref="J256:K256"/>
    <mergeCell ref="J257:K257"/>
    <mergeCell ref="J258:K258"/>
    <mergeCell ref="J259:K259"/>
    <mergeCell ref="J250:K250"/>
    <mergeCell ref="J251:K251"/>
    <mergeCell ref="J252:K252"/>
    <mergeCell ref="J253:K253"/>
    <mergeCell ref="J254:K254"/>
    <mergeCell ref="J265:K265"/>
    <mergeCell ref="J266:K266"/>
    <mergeCell ref="J267:K267"/>
    <mergeCell ref="J268:K268"/>
    <mergeCell ref="J269:K269"/>
    <mergeCell ref="J260:K260"/>
    <mergeCell ref="J261:K261"/>
    <mergeCell ref="J262:K262"/>
    <mergeCell ref="J263:K263"/>
    <mergeCell ref="J264:K264"/>
    <mergeCell ref="J275:K275"/>
    <mergeCell ref="J276:K276"/>
    <mergeCell ref="J277:K277"/>
    <mergeCell ref="J278:K278"/>
    <mergeCell ref="J279:K279"/>
    <mergeCell ref="J270:K270"/>
    <mergeCell ref="J271:K271"/>
    <mergeCell ref="J272:K272"/>
    <mergeCell ref="J273:K273"/>
    <mergeCell ref="J274:K274"/>
    <mergeCell ref="J285:K285"/>
    <mergeCell ref="J286:K286"/>
    <mergeCell ref="J287:K287"/>
    <mergeCell ref="J288:K288"/>
    <mergeCell ref="J289:K289"/>
    <mergeCell ref="J280:K280"/>
    <mergeCell ref="J281:K281"/>
    <mergeCell ref="J282:K282"/>
    <mergeCell ref="J283:K283"/>
    <mergeCell ref="J284:K284"/>
    <mergeCell ref="J295:K295"/>
    <mergeCell ref="J296:K296"/>
    <mergeCell ref="J297:K297"/>
    <mergeCell ref="J298:K298"/>
    <mergeCell ref="J299:K299"/>
    <mergeCell ref="J290:K290"/>
    <mergeCell ref="J291:K291"/>
    <mergeCell ref="J292:K292"/>
    <mergeCell ref="J293:K293"/>
    <mergeCell ref="J294:K294"/>
    <mergeCell ref="J305:K305"/>
    <mergeCell ref="J306:K306"/>
    <mergeCell ref="J307:K307"/>
    <mergeCell ref="J308:K308"/>
    <mergeCell ref="J309:K309"/>
    <mergeCell ref="J300:K300"/>
    <mergeCell ref="J301:K301"/>
    <mergeCell ref="J302:K302"/>
    <mergeCell ref="J303:K303"/>
    <mergeCell ref="J304:K304"/>
    <mergeCell ref="J315:K315"/>
    <mergeCell ref="J316:K316"/>
    <mergeCell ref="J317:K317"/>
    <mergeCell ref="J318:K318"/>
    <mergeCell ref="J319:K319"/>
    <mergeCell ref="J310:K310"/>
    <mergeCell ref="J311:K311"/>
    <mergeCell ref="J312:K312"/>
    <mergeCell ref="J313:K313"/>
    <mergeCell ref="J314:K314"/>
    <mergeCell ref="J325:K325"/>
    <mergeCell ref="J326:K326"/>
    <mergeCell ref="J327:K327"/>
    <mergeCell ref="J328:K328"/>
    <mergeCell ref="J329:K329"/>
    <mergeCell ref="J320:K320"/>
    <mergeCell ref="J321:K321"/>
    <mergeCell ref="J322:K322"/>
    <mergeCell ref="J323:K323"/>
    <mergeCell ref="J324:K324"/>
    <mergeCell ref="J335:K335"/>
    <mergeCell ref="J336:K336"/>
    <mergeCell ref="J337:K337"/>
    <mergeCell ref="J338:K338"/>
    <mergeCell ref="J339:K339"/>
    <mergeCell ref="J330:K330"/>
    <mergeCell ref="J331:K331"/>
    <mergeCell ref="J332:K332"/>
    <mergeCell ref="J333:K333"/>
    <mergeCell ref="J334:K334"/>
    <mergeCell ref="J345:K345"/>
    <mergeCell ref="J346:K346"/>
    <mergeCell ref="J347:K347"/>
    <mergeCell ref="J348:K348"/>
    <mergeCell ref="J349:K349"/>
    <mergeCell ref="J340:K340"/>
    <mergeCell ref="J341:K341"/>
    <mergeCell ref="J342:K342"/>
    <mergeCell ref="J343:K343"/>
    <mergeCell ref="J344:K344"/>
    <mergeCell ref="J355:K355"/>
    <mergeCell ref="J356:K356"/>
    <mergeCell ref="J357:K357"/>
    <mergeCell ref="J358:K358"/>
    <mergeCell ref="J359:K359"/>
    <mergeCell ref="J350:K350"/>
    <mergeCell ref="J351:K351"/>
    <mergeCell ref="J352:K352"/>
    <mergeCell ref="J353:K353"/>
    <mergeCell ref="J354:K354"/>
    <mergeCell ref="J365:K365"/>
    <mergeCell ref="J366:K366"/>
    <mergeCell ref="J367:K367"/>
    <mergeCell ref="J368:K368"/>
    <mergeCell ref="J369:K369"/>
    <mergeCell ref="J360:K360"/>
    <mergeCell ref="J361:K361"/>
    <mergeCell ref="J362:K362"/>
    <mergeCell ref="J363:K363"/>
    <mergeCell ref="J364:K364"/>
    <mergeCell ref="J375:K375"/>
    <mergeCell ref="J376:K376"/>
    <mergeCell ref="J377:K377"/>
    <mergeCell ref="J378:K378"/>
    <mergeCell ref="J379:K379"/>
    <mergeCell ref="J370:K370"/>
    <mergeCell ref="J371:K371"/>
    <mergeCell ref="J372:K372"/>
    <mergeCell ref="J373:K373"/>
    <mergeCell ref="J374:K374"/>
    <mergeCell ref="J385:K385"/>
    <mergeCell ref="J386:K386"/>
    <mergeCell ref="J387:K387"/>
    <mergeCell ref="J388:K388"/>
    <mergeCell ref="J389:K389"/>
    <mergeCell ref="J380:K380"/>
    <mergeCell ref="J381:K381"/>
    <mergeCell ref="J382:K382"/>
    <mergeCell ref="J383:K383"/>
    <mergeCell ref="J384:K384"/>
    <mergeCell ref="J395:K395"/>
    <mergeCell ref="J396:K396"/>
    <mergeCell ref="J397:K397"/>
    <mergeCell ref="J398:K398"/>
    <mergeCell ref="J399:K399"/>
    <mergeCell ref="J390:K390"/>
    <mergeCell ref="J391:K391"/>
    <mergeCell ref="J392:K392"/>
    <mergeCell ref="J393:K393"/>
    <mergeCell ref="J394:K394"/>
    <mergeCell ref="J405:K405"/>
    <mergeCell ref="J406:K406"/>
    <mergeCell ref="J407:K407"/>
    <mergeCell ref="J408:K408"/>
    <mergeCell ref="J409:K409"/>
    <mergeCell ref="J400:K400"/>
    <mergeCell ref="J401:K401"/>
    <mergeCell ref="J402:K402"/>
    <mergeCell ref="J403:K403"/>
    <mergeCell ref="J404:K404"/>
    <mergeCell ref="J415:K415"/>
    <mergeCell ref="J416:K416"/>
    <mergeCell ref="J417:K417"/>
    <mergeCell ref="J418:K418"/>
    <mergeCell ref="J419:K419"/>
    <mergeCell ref="J410:K410"/>
    <mergeCell ref="J411:K411"/>
    <mergeCell ref="J412:K412"/>
    <mergeCell ref="J413:K413"/>
    <mergeCell ref="J414:K414"/>
    <mergeCell ref="J425:K425"/>
    <mergeCell ref="J426:K426"/>
    <mergeCell ref="J427:K427"/>
    <mergeCell ref="J428:K428"/>
    <mergeCell ref="J429:K429"/>
    <mergeCell ref="J420:K420"/>
    <mergeCell ref="J421:K421"/>
    <mergeCell ref="J422:K422"/>
    <mergeCell ref="J423:K423"/>
    <mergeCell ref="J424:K424"/>
    <mergeCell ref="J435:K435"/>
    <mergeCell ref="J436:K436"/>
    <mergeCell ref="J437:K437"/>
    <mergeCell ref="J438:K438"/>
    <mergeCell ref="J439:K439"/>
    <mergeCell ref="J430:K430"/>
    <mergeCell ref="J431:K431"/>
    <mergeCell ref="J432:K432"/>
    <mergeCell ref="J433:K433"/>
    <mergeCell ref="J434:K434"/>
    <mergeCell ref="J445:K445"/>
    <mergeCell ref="J446:K446"/>
    <mergeCell ref="J447:K447"/>
    <mergeCell ref="J448:K448"/>
    <mergeCell ref="J449:K449"/>
    <mergeCell ref="J440:K440"/>
    <mergeCell ref="J441:K441"/>
    <mergeCell ref="J442:K442"/>
    <mergeCell ref="J443:K443"/>
    <mergeCell ref="J444:K444"/>
    <mergeCell ref="J455:K455"/>
    <mergeCell ref="J456:K456"/>
    <mergeCell ref="J457:K457"/>
    <mergeCell ref="J458:K458"/>
    <mergeCell ref="J459:K459"/>
    <mergeCell ref="J450:K450"/>
    <mergeCell ref="J451:K451"/>
    <mergeCell ref="J452:K452"/>
    <mergeCell ref="J453:K453"/>
    <mergeCell ref="J454:K454"/>
    <mergeCell ref="J465:K465"/>
    <mergeCell ref="J466:K466"/>
    <mergeCell ref="J467:K467"/>
    <mergeCell ref="J468:K468"/>
    <mergeCell ref="J469:K469"/>
    <mergeCell ref="J460:K460"/>
    <mergeCell ref="J461:K461"/>
    <mergeCell ref="J462:K462"/>
    <mergeCell ref="J463:K463"/>
    <mergeCell ref="J464:K464"/>
    <mergeCell ref="J475:K475"/>
    <mergeCell ref="J476:K476"/>
    <mergeCell ref="J477:K477"/>
    <mergeCell ref="J478:K478"/>
    <mergeCell ref="J479:K479"/>
    <mergeCell ref="J470:K470"/>
    <mergeCell ref="J471:K471"/>
    <mergeCell ref="J472:K472"/>
    <mergeCell ref="J473:K473"/>
    <mergeCell ref="J474:K474"/>
    <mergeCell ref="J485:K485"/>
    <mergeCell ref="J486:K486"/>
    <mergeCell ref="J487:K487"/>
    <mergeCell ref="J488:K488"/>
    <mergeCell ref="J489:K489"/>
    <mergeCell ref="J480:K480"/>
    <mergeCell ref="J481:K481"/>
    <mergeCell ref="J482:K482"/>
    <mergeCell ref="J483:K483"/>
    <mergeCell ref="J484:K484"/>
    <mergeCell ref="J495:K495"/>
    <mergeCell ref="J496:K496"/>
    <mergeCell ref="J497:K497"/>
    <mergeCell ref="J498:K498"/>
    <mergeCell ref="J499:K499"/>
    <mergeCell ref="J490:K490"/>
    <mergeCell ref="J491:K491"/>
    <mergeCell ref="J492:K492"/>
    <mergeCell ref="J493:K493"/>
    <mergeCell ref="J494:K494"/>
    <mergeCell ref="J505:K505"/>
    <mergeCell ref="J506:K506"/>
    <mergeCell ref="J507:K507"/>
    <mergeCell ref="J508:K508"/>
    <mergeCell ref="J500:K500"/>
    <mergeCell ref="J501:K501"/>
    <mergeCell ref="J502:K502"/>
    <mergeCell ref="J503:K503"/>
    <mergeCell ref="J504:K504"/>
  </mergeCells>
  <phoneticPr fontId="0" type="noConversion"/>
  <conditionalFormatting sqref="I9:I508">
    <cfRule type="cellIs" dxfId="4" priority="4" stopIfTrue="1" operator="equal">
      <formula>0</formula>
    </cfRule>
  </conditionalFormatting>
  <conditionalFormatting sqref="J83:J89">
    <cfRule type="cellIs" dxfId="3" priority="1" stopIfTrue="1" operator="equal">
      <formula>0</formula>
    </cfRule>
  </conditionalFormatting>
  <pageMargins left="0.59055118110236227" right="0.19685039370078741" top="0.39370078740157483" bottom="0.98425196850393704" header="0.51181102362204722" footer="0.51181102362204722"/>
  <pageSetup paperSize="8" scale="78" orientation="landscape"/>
  <headerFooter alignWithMargins="0">
    <oddFooter>&amp;L&amp;F/&amp;A/pr &amp;D/pek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-0.249977111117893"/>
  </sheetPr>
  <dimension ref="A1:SM101"/>
  <sheetViews>
    <sheetView showGridLines="0" topLeftCell="E1" zoomScale="142" zoomScaleNormal="142" zoomScaleSheetLayoutView="75" zoomScalePageLayoutView="150" workbookViewId="0">
      <pane xSplit="3" ySplit="5" topLeftCell="H6" activePane="bottomRight" state="frozenSplit"/>
      <selection activeCell="H35" sqref="H35"/>
      <selection pane="topRight" activeCell="H35" sqref="H35"/>
      <selection pane="bottomLeft" activeCell="H35" sqref="H35"/>
      <selection pane="bottomRight" activeCell="L9" sqref="L9"/>
    </sheetView>
  </sheetViews>
  <sheetFormatPr baseColWidth="10" defaultColWidth="8.6640625" defaultRowHeight="13" x14ac:dyDescent="0.15"/>
  <cols>
    <col min="1" max="3" width="3.5" style="255" customWidth="1"/>
    <col min="4" max="4" width="6.33203125" style="316" customWidth="1"/>
    <col min="5" max="5" width="7" style="241" customWidth="1"/>
    <col min="6" max="6" width="30.33203125" style="172" customWidth="1"/>
    <col min="7" max="7" width="20.6640625" style="243" customWidth="1"/>
    <col min="8" max="33" width="10.6640625" style="242" customWidth="1"/>
    <col min="34" max="507" width="10.6640625" style="172" customWidth="1"/>
    <col min="508" max="572" width="10.5" style="172" bestFit="1" customWidth="1"/>
    <col min="573" max="16384" width="8.6640625" style="172"/>
  </cols>
  <sheetData>
    <row r="1" spans="1:507" ht="27.75" customHeight="1" x14ac:dyDescent="0.2">
      <c r="A1" s="226"/>
      <c r="B1" s="226"/>
      <c r="C1" s="226"/>
      <c r="D1" s="298"/>
      <c r="E1" s="227"/>
      <c r="F1" s="171"/>
      <c r="G1" s="228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  <c r="Z1" s="226"/>
      <c r="AA1" s="226"/>
      <c r="AB1" s="226"/>
      <c r="AC1" s="226"/>
      <c r="AD1" s="226"/>
      <c r="AE1" s="226"/>
      <c r="AF1" s="226"/>
      <c r="AG1" s="226"/>
      <c r="AH1" s="171"/>
      <c r="AI1" s="171"/>
      <c r="AJ1" s="171"/>
      <c r="AK1" s="171"/>
      <c r="AL1" s="171"/>
      <c r="AM1" s="171"/>
      <c r="AN1" s="231" t="e">
        <f>#REF!</f>
        <v>#REF!</v>
      </c>
      <c r="AO1" s="228"/>
      <c r="AP1" s="226"/>
      <c r="AQ1" s="226"/>
      <c r="AR1" s="226"/>
      <c r="AS1" s="226"/>
      <c r="AT1" s="226"/>
      <c r="AU1" s="226"/>
      <c r="AV1" s="226"/>
      <c r="AW1" s="226"/>
      <c r="AX1" s="226"/>
      <c r="AY1" s="226"/>
      <c r="AZ1" s="226"/>
      <c r="BA1" s="226"/>
      <c r="BB1" s="226"/>
      <c r="BC1" s="226"/>
      <c r="BD1" s="226"/>
      <c r="BE1" s="226"/>
      <c r="BF1" s="226"/>
      <c r="BG1" s="226"/>
      <c r="BH1" s="226"/>
      <c r="BI1" s="226"/>
      <c r="BJ1" s="226"/>
      <c r="BK1" s="226"/>
      <c r="BL1" s="226"/>
      <c r="BM1" s="226"/>
      <c r="BN1" s="226"/>
      <c r="BO1" s="171"/>
      <c r="BP1" s="171"/>
      <c r="BQ1" s="171"/>
      <c r="BR1" s="171"/>
      <c r="BS1" s="171"/>
      <c r="CE1" s="231" t="e">
        <f>#REF!</f>
        <v>#REF!</v>
      </c>
      <c r="CW1" s="299"/>
      <c r="CX1" s="299"/>
      <c r="CY1" s="299"/>
      <c r="CZ1" s="299"/>
      <c r="DA1" s="299"/>
      <c r="DB1" s="299"/>
      <c r="DC1" s="299"/>
      <c r="DD1" s="299"/>
      <c r="DE1" s="299"/>
      <c r="DF1" s="299"/>
      <c r="DG1" s="299"/>
      <c r="DH1" s="299"/>
      <c r="DI1" s="299"/>
      <c r="DJ1" s="299"/>
      <c r="DK1" s="171"/>
      <c r="DL1" s="171"/>
      <c r="DM1" s="171"/>
      <c r="DN1" s="231" t="e">
        <f>#REF!</f>
        <v>#REF!</v>
      </c>
    </row>
    <row r="2" spans="1:507" ht="27.75" customHeight="1" x14ac:dyDescent="0.2">
      <c r="A2" s="226"/>
      <c r="B2" s="226"/>
      <c r="C2" s="226"/>
      <c r="D2" s="298"/>
      <c r="E2" s="232"/>
      <c r="F2" s="171"/>
      <c r="G2" s="228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226"/>
      <c r="U2" s="226"/>
      <c r="V2" s="226"/>
      <c r="W2" s="226"/>
      <c r="X2" s="226"/>
      <c r="Y2" s="226"/>
      <c r="Z2" s="226"/>
      <c r="AA2" s="226"/>
      <c r="AB2" s="226"/>
      <c r="AC2" s="226"/>
      <c r="AD2" s="226"/>
      <c r="AE2" s="226"/>
      <c r="AF2" s="226"/>
      <c r="AG2" s="226"/>
      <c r="AH2" s="171"/>
      <c r="AI2" s="171"/>
      <c r="AJ2" s="171"/>
      <c r="AK2" s="171"/>
      <c r="AL2" s="171"/>
      <c r="AM2" s="171"/>
      <c r="AN2" s="233"/>
      <c r="AO2" s="228"/>
      <c r="AP2" s="226"/>
      <c r="AQ2" s="226"/>
      <c r="AR2" s="226"/>
      <c r="AS2" s="226"/>
      <c r="AT2" s="226"/>
      <c r="AU2" s="226"/>
      <c r="AV2" s="226"/>
      <c r="AW2" s="226"/>
      <c r="AX2" s="226"/>
      <c r="AY2" s="226"/>
      <c r="AZ2" s="226"/>
      <c r="BA2" s="226"/>
      <c r="BB2" s="226"/>
      <c r="BC2" s="226"/>
      <c r="BD2" s="226"/>
      <c r="BE2" s="226"/>
      <c r="BF2" s="226"/>
      <c r="BG2" s="226"/>
      <c r="BH2" s="226"/>
      <c r="BI2" s="226"/>
      <c r="BJ2" s="226"/>
      <c r="BK2" s="226"/>
      <c r="BL2" s="226"/>
      <c r="BM2" s="226"/>
      <c r="BN2" s="226"/>
      <c r="BO2" s="171"/>
      <c r="BP2" s="171"/>
      <c r="BQ2" s="171"/>
      <c r="BR2" s="171"/>
      <c r="BS2" s="171"/>
      <c r="CE2" s="233"/>
      <c r="CW2" s="233"/>
      <c r="CX2" s="233"/>
      <c r="CY2" s="233"/>
      <c r="CZ2" s="233"/>
      <c r="DA2" s="233"/>
      <c r="DB2" s="233"/>
      <c r="DC2" s="233"/>
      <c r="DD2" s="233"/>
      <c r="DE2" s="233"/>
      <c r="DF2" s="233"/>
      <c r="DG2" s="233"/>
      <c r="DH2" s="233"/>
      <c r="DI2" s="233"/>
      <c r="DJ2" s="233"/>
      <c r="DK2" s="171"/>
      <c r="DL2" s="171"/>
      <c r="DM2" s="171"/>
      <c r="DN2" s="233"/>
    </row>
    <row r="3" spans="1:507" ht="14" x14ac:dyDescent="0.15">
      <c r="A3" s="226"/>
      <c r="B3" s="226"/>
      <c r="C3" s="226"/>
      <c r="D3" s="298"/>
      <c r="E3" s="326" t="s">
        <v>212</v>
      </c>
      <c r="F3" s="300"/>
      <c r="G3" s="228"/>
      <c r="H3" s="330" t="s">
        <v>29</v>
      </c>
      <c r="I3" s="302"/>
      <c r="J3" s="302"/>
      <c r="K3" s="330" t="s">
        <v>30</v>
      </c>
      <c r="L3" s="413" t="s">
        <v>641</v>
      </c>
      <c r="M3" s="414"/>
      <c r="N3" s="302"/>
      <c r="O3" s="302"/>
      <c r="P3" s="302"/>
      <c r="Q3" s="302"/>
      <c r="R3" s="302"/>
      <c r="S3" s="302"/>
      <c r="T3" s="302"/>
      <c r="U3" s="302"/>
      <c r="V3" s="302"/>
      <c r="W3" s="302"/>
      <c r="X3" s="302"/>
      <c r="Y3" s="302"/>
      <c r="Z3" s="302"/>
      <c r="AA3" s="302"/>
      <c r="AB3" s="302"/>
      <c r="AC3" s="302"/>
      <c r="AD3" s="302"/>
      <c r="AE3" s="302"/>
      <c r="AF3" s="302"/>
      <c r="AG3" s="302"/>
      <c r="AH3" s="302"/>
      <c r="AI3" s="302"/>
      <c r="AJ3" s="302"/>
      <c r="AK3" s="171"/>
      <c r="AL3" s="171"/>
      <c r="AM3" s="171"/>
      <c r="AN3" s="238"/>
      <c r="AO3" s="228"/>
      <c r="AQ3" s="302"/>
      <c r="AR3" s="302"/>
      <c r="AS3" s="301" t="s">
        <v>29</v>
      </c>
      <c r="AT3" s="302"/>
      <c r="AU3" s="302"/>
      <c r="AV3" s="303" t="str">
        <f>K3</f>
        <v xml:space="preserve">REV </v>
      </c>
      <c r="AW3" s="303" t="str">
        <f>L3</f>
        <v>DATUM</v>
      </c>
      <c r="AX3" s="302"/>
      <c r="AY3" s="302"/>
      <c r="AZ3" s="302"/>
      <c r="BA3" s="302"/>
      <c r="BB3" s="302"/>
      <c r="BC3" s="302"/>
      <c r="BD3" s="302"/>
      <c r="BE3" s="302"/>
      <c r="BF3" s="302"/>
      <c r="BG3" s="302"/>
      <c r="BH3" s="302"/>
      <c r="BI3" s="302"/>
      <c r="BJ3" s="302"/>
      <c r="BK3" s="302"/>
      <c r="BL3" s="302"/>
      <c r="BM3" s="302"/>
      <c r="BN3" s="302"/>
      <c r="BO3" s="302"/>
      <c r="BP3" s="302"/>
      <c r="BQ3" s="302"/>
      <c r="BR3" s="302"/>
      <c r="BS3" s="302"/>
      <c r="BT3" s="302"/>
      <c r="BU3" s="302"/>
      <c r="BV3" s="302"/>
      <c r="BW3" s="302"/>
      <c r="BX3" s="302"/>
      <c r="BY3" s="302"/>
      <c r="BZ3" s="302"/>
      <c r="CA3" s="302"/>
      <c r="CE3" s="238"/>
      <c r="CH3" s="302"/>
      <c r="CI3" s="302"/>
      <c r="CJ3" s="301" t="s">
        <v>29</v>
      </c>
      <c r="CK3" s="302"/>
      <c r="CL3" s="302"/>
      <c r="CM3" s="303" t="str">
        <f>K3</f>
        <v xml:space="preserve">REV </v>
      </c>
      <c r="CN3" s="303" t="str">
        <f>L3</f>
        <v>DATUM</v>
      </c>
      <c r="CO3" s="302"/>
      <c r="CP3" s="302"/>
      <c r="CQ3" s="302"/>
      <c r="CR3" s="302"/>
      <c r="CS3" s="302"/>
      <c r="CT3" s="302"/>
      <c r="CU3" s="302"/>
      <c r="CV3" s="302"/>
      <c r="CW3" s="302"/>
      <c r="CX3" s="302"/>
      <c r="CY3" s="302"/>
      <c r="CZ3" s="302"/>
      <c r="DA3" s="302"/>
      <c r="DB3" s="302"/>
      <c r="DC3" s="302"/>
      <c r="DD3" s="302"/>
      <c r="DE3" s="302"/>
      <c r="DF3" s="302"/>
      <c r="DG3" s="302"/>
      <c r="DH3" s="302"/>
      <c r="DI3" s="302"/>
      <c r="DJ3" s="302"/>
      <c r="DK3" s="171"/>
      <c r="DL3" s="171"/>
      <c r="DM3" s="171"/>
      <c r="DN3" s="238"/>
      <c r="DO3" s="302"/>
      <c r="DP3" s="302"/>
      <c r="DQ3" s="302"/>
      <c r="DR3" s="302"/>
    </row>
    <row r="4" spans="1:507" ht="14" x14ac:dyDescent="0.15">
      <c r="A4" s="184"/>
      <c r="B4" s="184"/>
      <c r="C4" s="184"/>
      <c r="D4" s="304"/>
      <c r="E4" s="327" t="s">
        <v>213</v>
      </c>
      <c r="F4" s="171"/>
      <c r="G4" s="228"/>
      <c r="H4" s="331" t="str">
        <f t="array" ref="H4:SM4">TRANSPOSE(' 11.2 Äta-listan rubriker'!I9:I508)</f>
        <v>Äta 1</v>
      </c>
      <c r="I4" s="331" t="str">
        <v>Äta 2</v>
      </c>
      <c r="J4" s="331" t="str">
        <v>Äta 3</v>
      </c>
      <c r="K4" s="331" t="str">
        <v>Äta 4</v>
      </c>
      <c r="L4" s="331" t="str">
        <v>Äta 5</v>
      </c>
      <c r="M4" s="331" t="str">
        <v>Äta 6</v>
      </c>
      <c r="N4" s="331" t="str">
        <v>Äta 7</v>
      </c>
      <c r="O4" s="331" t="str">
        <v>Äta 8</v>
      </c>
      <c r="P4" s="331" t="str">
        <v>Äta 9</v>
      </c>
      <c r="Q4" s="331" t="str">
        <v>Äta 10</v>
      </c>
      <c r="R4" s="331" t="str">
        <v>Äta 11</v>
      </c>
      <c r="S4" s="331" t="str">
        <v>Äta 12</v>
      </c>
      <c r="T4" s="331" t="str">
        <v>Äta 13</v>
      </c>
      <c r="U4" s="331" t="str">
        <v>Äta 14</v>
      </c>
      <c r="V4" s="331" t="str">
        <v>Äta 15</v>
      </c>
      <c r="W4" s="331" t="str">
        <v>Äta 16</v>
      </c>
      <c r="X4" s="331" t="str">
        <v>Äta 17</v>
      </c>
      <c r="Y4" s="331" t="str">
        <v>Äta 18</v>
      </c>
      <c r="Z4" s="331" t="str">
        <v>Äta 19</v>
      </c>
      <c r="AA4" s="331" t="str">
        <v>Äta 20</v>
      </c>
      <c r="AB4" s="331" t="str">
        <v>Äta 21</v>
      </c>
      <c r="AC4" s="331" t="str">
        <v>Äta 22</v>
      </c>
      <c r="AD4" s="331" t="str">
        <v>Äta 23</v>
      </c>
      <c r="AE4" s="331" t="str">
        <v>Äta 24</v>
      </c>
      <c r="AF4" s="331" t="str">
        <v>Äta 25</v>
      </c>
      <c r="AG4" s="331" t="str">
        <v>Äta 26</v>
      </c>
      <c r="AH4" s="331" t="str">
        <v>Äta 27</v>
      </c>
      <c r="AI4" s="331" t="str">
        <v>Äta 28</v>
      </c>
      <c r="AJ4" s="331" t="str">
        <v>Äta 29</v>
      </c>
      <c r="AK4" s="331" t="str">
        <v>Äta 30</v>
      </c>
      <c r="AL4" s="331" t="str">
        <v>Äta 31</v>
      </c>
      <c r="AM4" s="331" t="str">
        <v>Äta 32</v>
      </c>
      <c r="AN4" s="331" t="str">
        <v>Äta 33</v>
      </c>
      <c r="AO4" s="331" t="str">
        <v>Äta 34</v>
      </c>
      <c r="AP4" s="331" t="str">
        <v>Äta 35</v>
      </c>
      <c r="AQ4" s="226" t="str">
        <v>Äta 36</v>
      </c>
      <c r="AR4" s="226" t="str">
        <v>Äta 37</v>
      </c>
      <c r="AS4" s="226" t="str">
        <v>Äta 38</v>
      </c>
      <c r="AT4" s="226" t="str">
        <v>Äta 39</v>
      </c>
      <c r="AU4" s="226" t="str">
        <v>Äta 40</v>
      </c>
      <c r="AV4" s="226" t="str">
        <v>Äta 41</v>
      </c>
      <c r="AW4" s="226" t="str">
        <v>Äta 42</v>
      </c>
      <c r="AX4" s="226" t="str">
        <v>Äta 43</v>
      </c>
      <c r="AY4" s="226" t="str">
        <v>Äta 44</v>
      </c>
      <c r="AZ4" s="226" t="str">
        <v>Äta 45</v>
      </c>
      <c r="BA4" s="226" t="str">
        <v>Äta 46</v>
      </c>
      <c r="BB4" s="226" t="str">
        <v>Äta 47</v>
      </c>
      <c r="BC4" s="226" t="str">
        <v>Äta 48</v>
      </c>
      <c r="BD4" s="226" t="str">
        <v>Äta 49</v>
      </c>
      <c r="BE4" s="226" t="str">
        <v>Äta 50</v>
      </c>
      <c r="BF4" s="226" t="str">
        <v>Äta 51</v>
      </c>
      <c r="BG4" s="226" t="str">
        <v>Äta 52</v>
      </c>
      <c r="BH4" s="226" t="str">
        <v>Äta 53</v>
      </c>
      <c r="BI4" s="226" t="str">
        <v>Äta 54</v>
      </c>
      <c r="BJ4" s="226" t="str">
        <v>Äta 55</v>
      </c>
      <c r="BK4" s="226" t="str">
        <v>Äta 56</v>
      </c>
      <c r="BL4" s="226" t="str">
        <v>Äta 57</v>
      </c>
      <c r="BM4" s="226" t="str">
        <v>Äta 58</v>
      </c>
      <c r="BN4" s="226" t="str">
        <v>Äta 59</v>
      </c>
      <c r="BO4" s="226" t="str">
        <v>Äta 60</v>
      </c>
      <c r="BP4" s="226" t="str">
        <v>Äta 61</v>
      </c>
      <c r="BQ4" s="226" t="str">
        <v>Äta 62</v>
      </c>
      <c r="BR4" s="226" t="str">
        <v>Äta 63</v>
      </c>
      <c r="BS4" s="226" t="str">
        <v>Äta 64</v>
      </c>
      <c r="BT4" s="226" t="str">
        <v>Äta 65</v>
      </c>
      <c r="BU4" s="226" t="str">
        <v>Äta 66</v>
      </c>
      <c r="BV4" s="226" t="str">
        <v>Äta 67</v>
      </c>
      <c r="BW4" s="226" t="str">
        <v>Äta 68</v>
      </c>
      <c r="BX4" s="226" t="str">
        <v>Äta 69</v>
      </c>
      <c r="BY4" s="226" t="str">
        <v>Äta 70</v>
      </c>
      <c r="BZ4" s="226" t="str">
        <v>Äta 71</v>
      </c>
      <c r="CA4" s="226" t="str">
        <v>Äta 72</v>
      </c>
      <c r="CB4" s="226" t="str">
        <v>Äta 73</v>
      </c>
      <c r="CC4" s="226" t="str">
        <v>Äta 74</v>
      </c>
      <c r="CD4" s="226" t="str">
        <v>Äta 75</v>
      </c>
      <c r="CE4" s="226" t="str">
        <v>Äta 76</v>
      </c>
      <c r="CF4" s="226" t="str">
        <v>Äta 77</v>
      </c>
      <c r="CG4" s="226" t="str">
        <v>Äta 78</v>
      </c>
      <c r="CH4" s="226" t="str">
        <v>Äta 79</v>
      </c>
      <c r="CI4" s="226" t="str">
        <v>Äta 80</v>
      </c>
      <c r="CJ4" s="226" t="str">
        <v>Äta 81</v>
      </c>
      <c r="CK4" s="226" t="str">
        <v>Äta 82</v>
      </c>
      <c r="CL4" s="226" t="str">
        <v>Äta 83</v>
      </c>
      <c r="CM4" s="226" t="str">
        <v>Äta 84</v>
      </c>
      <c r="CN4" s="226" t="str">
        <v>Äta 85</v>
      </c>
      <c r="CO4" s="226" t="str">
        <v>Äta 86</v>
      </c>
      <c r="CP4" s="226" t="str">
        <v>Äta 87</v>
      </c>
      <c r="CQ4" s="226" t="str">
        <v>Äta 88</v>
      </c>
      <c r="CR4" s="226" t="str">
        <v>Äta 89</v>
      </c>
      <c r="CS4" s="226" t="str">
        <v>Äta 90</v>
      </c>
      <c r="CT4" s="226" t="str">
        <v>Äta 91</v>
      </c>
      <c r="CU4" s="226" t="str">
        <v>Äta 92</v>
      </c>
      <c r="CV4" s="226" t="str">
        <v>Äta 93</v>
      </c>
      <c r="CW4" s="226" t="str">
        <v>Äta 94</v>
      </c>
      <c r="CX4" s="226" t="str">
        <v>Äta 95</v>
      </c>
      <c r="CY4" s="226" t="str">
        <v>Äta 96</v>
      </c>
      <c r="CZ4" s="226" t="str">
        <v>Äta 97</v>
      </c>
      <c r="DA4" s="226" t="str">
        <v>Äta 98</v>
      </c>
      <c r="DB4" s="226" t="str">
        <v>Äta 99</v>
      </c>
      <c r="DC4" s="226" t="str">
        <v>Äta 100</v>
      </c>
      <c r="DD4" s="226" t="str">
        <v>Äta 101</v>
      </c>
      <c r="DE4" s="226" t="str">
        <v>Äta 102</v>
      </c>
      <c r="DF4" s="226" t="str">
        <v>Äta 103</v>
      </c>
      <c r="DG4" s="226" t="str">
        <v>Äta 104</v>
      </c>
      <c r="DH4" s="226" t="str">
        <v>Äta 105</v>
      </c>
      <c r="DI4" s="226" t="str">
        <v>Äta 106</v>
      </c>
      <c r="DJ4" s="226" t="str">
        <v>Äta 107</v>
      </c>
      <c r="DK4" s="226" t="str">
        <v>Äta 108</v>
      </c>
      <c r="DL4" s="226" t="str">
        <v>Äta 109</v>
      </c>
      <c r="DM4" s="226" t="str">
        <v>Äta 110</v>
      </c>
      <c r="DN4" s="226" t="str">
        <v>Äta 111</v>
      </c>
      <c r="DO4" s="226" t="str">
        <v>Äta 112</v>
      </c>
      <c r="DP4" s="226" t="str">
        <v>Äta 113</v>
      </c>
      <c r="DQ4" s="226" t="str">
        <v>Äta 114</v>
      </c>
      <c r="DR4" s="226" t="str">
        <v>Äta 115</v>
      </c>
      <c r="DS4" s="226" t="str">
        <v>Äta 116</v>
      </c>
      <c r="DT4" s="226" t="str">
        <v>Äta 117</v>
      </c>
      <c r="DU4" s="226" t="str">
        <v>Äta 118</v>
      </c>
      <c r="DV4" s="226" t="str">
        <v>Äta 119</v>
      </c>
      <c r="DW4" s="226" t="str">
        <v>Äta 120</v>
      </c>
      <c r="DX4" s="226" t="str">
        <v>Äta 121</v>
      </c>
      <c r="DY4" s="226" t="str">
        <v>Äta 122</v>
      </c>
      <c r="DZ4" s="226" t="str">
        <v>Äta 123</v>
      </c>
      <c r="EA4" s="226" t="str">
        <v>Äta 124</v>
      </c>
      <c r="EB4" s="226" t="str">
        <v>Äta 125</v>
      </c>
      <c r="EC4" s="226" t="str">
        <v>Äta 126</v>
      </c>
      <c r="ED4" s="226" t="str">
        <v>Äta 127</v>
      </c>
      <c r="EE4" s="226" t="str">
        <v>Äta 128</v>
      </c>
      <c r="EF4" s="226" t="str">
        <v>Äta 129</v>
      </c>
      <c r="EG4" s="226" t="str">
        <v>Äta 130</v>
      </c>
      <c r="EH4" s="226" t="str">
        <v>Äta 131</v>
      </c>
      <c r="EI4" s="226" t="str">
        <v>Äta 132</v>
      </c>
      <c r="EJ4" s="226" t="str">
        <v>Äta 133</v>
      </c>
      <c r="EK4" s="226" t="str">
        <v>Äta 134</v>
      </c>
      <c r="EL4" s="226" t="str">
        <v>Äta 135</v>
      </c>
      <c r="EM4" s="226" t="str">
        <v>Äta 136</v>
      </c>
      <c r="EN4" s="226" t="str">
        <v>Äta 137</v>
      </c>
      <c r="EO4" s="226" t="str">
        <v>Äta 138</v>
      </c>
      <c r="EP4" s="226" t="str">
        <v>Äta 139</v>
      </c>
      <c r="EQ4" s="226" t="str">
        <v>Äta 140</v>
      </c>
      <c r="ER4" s="226" t="str">
        <v>Äta 141</v>
      </c>
      <c r="ES4" s="226" t="str">
        <v>Äta 142</v>
      </c>
      <c r="ET4" s="226" t="str">
        <v>Äta 143</v>
      </c>
      <c r="EU4" s="226" t="str">
        <v>Äta 144</v>
      </c>
      <c r="EV4" s="226" t="str">
        <v>Äta 145</v>
      </c>
      <c r="EW4" s="226" t="str">
        <v>Äta 146</v>
      </c>
      <c r="EX4" s="226" t="str">
        <v>Äta 147</v>
      </c>
      <c r="EY4" s="226" t="str">
        <v>Äta 148</v>
      </c>
      <c r="EZ4" s="226" t="str">
        <v>Äta 149</v>
      </c>
      <c r="FA4" s="226" t="str">
        <v>Äta 150</v>
      </c>
      <c r="FB4" s="226" t="str">
        <v>Äta 151</v>
      </c>
      <c r="FC4" s="226" t="str">
        <v>Äta 152</v>
      </c>
      <c r="FD4" s="226" t="str">
        <v>Äta 153</v>
      </c>
      <c r="FE4" s="226" t="str">
        <v>Äta 154</v>
      </c>
      <c r="FF4" s="226" t="str">
        <v>Äta 155</v>
      </c>
      <c r="FG4" s="226" t="str">
        <v>Äta 156</v>
      </c>
      <c r="FH4" s="226" t="str">
        <v>Äta 157</v>
      </c>
      <c r="FI4" s="226" t="str">
        <v>Äta 158</v>
      </c>
      <c r="FJ4" s="226" t="str">
        <v>Äta 159</v>
      </c>
      <c r="FK4" s="226" t="str">
        <v>Äta 160</v>
      </c>
      <c r="FL4" s="226" t="str">
        <v>Äta 161</v>
      </c>
      <c r="FM4" s="226" t="str">
        <v>Äta 162</v>
      </c>
      <c r="FN4" s="226" t="str">
        <v>Äta 163</v>
      </c>
      <c r="FO4" s="226" t="str">
        <v>Äta 164</v>
      </c>
      <c r="FP4" s="226" t="str">
        <v>Äta 165</v>
      </c>
      <c r="FQ4" s="226" t="str">
        <v>Äta 166</v>
      </c>
      <c r="FR4" s="226" t="str">
        <v>Äta 167</v>
      </c>
      <c r="FS4" s="226" t="str">
        <v>Äta 168</v>
      </c>
      <c r="FT4" s="226" t="str">
        <v>Äta 169</v>
      </c>
      <c r="FU4" s="226" t="str">
        <v>Äta 170</v>
      </c>
      <c r="FV4" s="226" t="str">
        <v>Äta 171</v>
      </c>
      <c r="FW4" s="226" t="str">
        <v>Äta 172</v>
      </c>
      <c r="FX4" s="226" t="str">
        <v>Äta 173</v>
      </c>
      <c r="FY4" s="226" t="str">
        <v>Äta 174</v>
      </c>
      <c r="FZ4" s="226" t="str">
        <v>Äta 175</v>
      </c>
      <c r="GA4" s="226" t="str">
        <v>Äta 176</v>
      </c>
      <c r="GB4" s="226" t="str">
        <v>Äta 177</v>
      </c>
      <c r="GC4" s="226" t="str">
        <v>Äta 178</v>
      </c>
      <c r="GD4" s="226" t="str">
        <v>Äta 179</v>
      </c>
      <c r="GE4" s="226" t="str">
        <v>Äta 180</v>
      </c>
      <c r="GF4" s="226" t="str">
        <v>Äta 181</v>
      </c>
      <c r="GG4" s="226" t="str">
        <v>Äta 182</v>
      </c>
      <c r="GH4" s="226" t="str">
        <v>Äta 183</v>
      </c>
      <c r="GI4" s="172" t="str">
        <v>Äta 184</v>
      </c>
      <c r="GJ4" s="172" t="str">
        <v>Äta 185</v>
      </c>
      <c r="GK4" s="172" t="str">
        <v>Äta 186</v>
      </c>
      <c r="GL4" s="172" t="str">
        <v>Äta 187</v>
      </c>
      <c r="GM4" s="172" t="str">
        <v>Äta 188</v>
      </c>
      <c r="GN4" s="172" t="str">
        <v>Äta 189</v>
      </c>
      <c r="GO4" s="172" t="str">
        <v>Äta 190</v>
      </c>
      <c r="GP4" s="172" t="str">
        <v>Äta 191</v>
      </c>
      <c r="GQ4" s="172" t="str">
        <v>Äta 192</v>
      </c>
      <c r="GR4" s="172" t="str">
        <v>Äta 193</v>
      </c>
      <c r="GS4" s="172" t="str">
        <v>Äta 194</v>
      </c>
      <c r="GT4" s="172" t="str">
        <v>Äta 195</v>
      </c>
      <c r="GU4" s="172" t="str">
        <v>Äta 196</v>
      </c>
      <c r="GV4" s="172" t="str">
        <v>Äta 197</v>
      </c>
      <c r="GW4" s="172" t="str">
        <v>Äta 198</v>
      </c>
      <c r="GX4" s="172" t="str">
        <v>Äta 199</v>
      </c>
      <c r="GY4" s="172" t="str">
        <v>Äta 200</v>
      </c>
      <c r="GZ4" s="172" t="str">
        <v>Äta 201</v>
      </c>
      <c r="HA4" s="172" t="str">
        <v>Äta 202</v>
      </c>
      <c r="HB4" s="172" t="str">
        <v>Äta 203</v>
      </c>
      <c r="HC4" s="172" t="str">
        <v>Äta 204</v>
      </c>
      <c r="HD4" s="172" t="str">
        <v>Äta 205</v>
      </c>
      <c r="HE4" s="172" t="str">
        <v>Äta 206</v>
      </c>
      <c r="HF4" s="172" t="str">
        <v>Äta 207</v>
      </c>
      <c r="HG4" s="172" t="str">
        <v>Äta 208</v>
      </c>
      <c r="HH4" s="172" t="str">
        <v>Äta 209</v>
      </c>
      <c r="HI4" s="172" t="str">
        <v>Äta 210</v>
      </c>
      <c r="HJ4" s="172" t="str">
        <v>Äta 211</v>
      </c>
      <c r="HK4" s="172" t="str">
        <v>Äta 212</v>
      </c>
      <c r="HL4" s="172" t="str">
        <v>Äta 213</v>
      </c>
      <c r="HM4" s="172" t="str">
        <v>Äta 214</v>
      </c>
      <c r="HN4" s="172" t="str">
        <v>Äta 215</v>
      </c>
      <c r="HO4" s="172" t="str">
        <v>Äta 216</v>
      </c>
      <c r="HP4" s="172" t="str">
        <v>Äta 217</v>
      </c>
      <c r="HQ4" s="172" t="str">
        <v>Äta 218</v>
      </c>
      <c r="HR4" s="172" t="str">
        <v>Äta 219</v>
      </c>
      <c r="HS4" s="172" t="str">
        <v>Äta 220</v>
      </c>
      <c r="HT4" s="172" t="str">
        <v>Äta 221</v>
      </c>
      <c r="HU4" s="172" t="str">
        <v>Äta 222</v>
      </c>
      <c r="HV4" s="172" t="str">
        <v>Äta 223</v>
      </c>
      <c r="HW4" s="172" t="str">
        <v>Äta 224</v>
      </c>
      <c r="HX4" s="172" t="str">
        <v>Äta 225</v>
      </c>
      <c r="HY4" s="172" t="str">
        <v>Äta 226</v>
      </c>
      <c r="HZ4" s="172" t="str">
        <v>Äta 227</v>
      </c>
      <c r="IA4" s="172" t="str">
        <v>Äta 228</v>
      </c>
      <c r="IB4" s="172" t="str">
        <v>Äta 229</v>
      </c>
      <c r="IC4" s="172" t="str">
        <v>Äta 230</v>
      </c>
      <c r="ID4" s="172" t="str">
        <v>Äta 231</v>
      </c>
      <c r="IE4" s="172" t="str">
        <v>Äta 232</v>
      </c>
      <c r="IF4" s="172" t="str">
        <v>Äta 233</v>
      </c>
      <c r="IG4" s="172" t="str">
        <v>Äta 234</v>
      </c>
      <c r="IH4" s="172" t="str">
        <v>Äta 235</v>
      </c>
      <c r="II4" s="172" t="str">
        <v>Äta 236</v>
      </c>
      <c r="IJ4" s="172" t="str">
        <v>Äta 237</v>
      </c>
      <c r="IK4" s="172" t="str">
        <v>Äta 238</v>
      </c>
      <c r="IL4" s="172" t="str">
        <v>Äta 239</v>
      </c>
      <c r="IM4" s="172" t="str">
        <v>Äta 240</v>
      </c>
      <c r="IN4" s="172" t="str">
        <v>Äta 241</v>
      </c>
      <c r="IO4" s="172" t="str">
        <v>Äta 242</v>
      </c>
      <c r="IP4" s="172" t="str">
        <v>Äta 243</v>
      </c>
      <c r="IQ4" s="172" t="str">
        <v>Äta 244</v>
      </c>
      <c r="IR4" s="172" t="str">
        <v>Äta 245</v>
      </c>
      <c r="IS4" s="172" t="str">
        <v>Äta 246</v>
      </c>
      <c r="IT4" s="172" t="str">
        <v>Äta 247</v>
      </c>
      <c r="IU4" s="172" t="str">
        <v>Äta 248</v>
      </c>
      <c r="IV4" s="172" t="str">
        <v>Äta 249</v>
      </c>
      <c r="IW4" s="172" t="str">
        <v>Äta 250</v>
      </c>
      <c r="IX4" s="172" t="str">
        <v>Äta 251</v>
      </c>
      <c r="IY4" s="172" t="str">
        <v>Äta 252</v>
      </c>
      <c r="IZ4" s="172" t="str">
        <v>Äta 253</v>
      </c>
      <c r="JA4" s="172" t="str">
        <v>Äta 254</v>
      </c>
      <c r="JB4" s="172" t="str">
        <v>Äta 255</v>
      </c>
      <c r="JC4" s="172" t="str">
        <v>Äta 256</v>
      </c>
      <c r="JD4" s="172" t="str">
        <v>Äta 257</v>
      </c>
      <c r="JE4" s="172" t="str">
        <v>Äta 258</v>
      </c>
      <c r="JF4" s="172" t="str">
        <v>Äta 259</v>
      </c>
      <c r="JG4" s="172" t="str">
        <v>Äta 260</v>
      </c>
      <c r="JH4" s="172" t="str">
        <v>Äta 261</v>
      </c>
      <c r="JI4" s="172" t="str">
        <v>Äta 262</v>
      </c>
      <c r="JJ4" s="172" t="str">
        <v>Äta 263</v>
      </c>
      <c r="JK4" s="172" t="str">
        <v>Äta 264</v>
      </c>
      <c r="JL4" s="172" t="str">
        <v>Äta 265</v>
      </c>
      <c r="JM4" s="172" t="str">
        <v>Äta 266</v>
      </c>
      <c r="JN4" s="172" t="str">
        <v>Äta 267</v>
      </c>
      <c r="JO4" s="172" t="str">
        <v>Äta 268</v>
      </c>
      <c r="JP4" s="172" t="str">
        <v>Äta 269</v>
      </c>
      <c r="JQ4" s="172" t="str">
        <v>Äta 270</v>
      </c>
      <c r="JR4" s="172" t="str">
        <v>Äta 271</v>
      </c>
      <c r="JS4" s="172" t="str">
        <v>Äta 272</v>
      </c>
      <c r="JT4" s="172" t="str">
        <v>Äta 273</v>
      </c>
      <c r="JU4" s="172" t="str">
        <v>Äta 274</v>
      </c>
      <c r="JV4" s="172" t="str">
        <v>Äta 275</v>
      </c>
      <c r="JW4" s="172" t="str">
        <v>Äta 276</v>
      </c>
      <c r="JX4" s="172" t="str">
        <v>Äta 277</v>
      </c>
      <c r="JY4" s="172" t="str">
        <v>Äta 278</v>
      </c>
      <c r="JZ4" s="172" t="str">
        <v>Äta 279</v>
      </c>
      <c r="KA4" s="172" t="str">
        <v>Äta 280</v>
      </c>
      <c r="KB4" s="172" t="str">
        <v>Äta 281</v>
      </c>
      <c r="KC4" s="172" t="str">
        <v>Äta 282</v>
      </c>
      <c r="KD4" s="172" t="str">
        <v>Äta 283</v>
      </c>
      <c r="KE4" s="172" t="str">
        <v>Äta 284</v>
      </c>
      <c r="KF4" s="172" t="str">
        <v>Äta 285</v>
      </c>
      <c r="KG4" s="172" t="str">
        <v>Äta 286</v>
      </c>
      <c r="KH4" s="172" t="str">
        <v>Äta 287</v>
      </c>
      <c r="KI4" s="172" t="str">
        <v>Äta 288</v>
      </c>
      <c r="KJ4" s="172" t="str">
        <v>Äta 289</v>
      </c>
      <c r="KK4" s="172" t="str">
        <v>Äta 290</v>
      </c>
      <c r="KL4" s="172" t="str">
        <v>Äta 291</v>
      </c>
      <c r="KM4" s="172" t="str">
        <v>Äta 292</v>
      </c>
      <c r="KN4" s="172" t="str">
        <v>Äta 293</v>
      </c>
      <c r="KO4" s="172" t="str">
        <v>Äta 294</v>
      </c>
      <c r="KP4" s="172" t="str">
        <v>Äta 295</v>
      </c>
      <c r="KQ4" s="172" t="str">
        <v>Äta 296</v>
      </c>
      <c r="KR4" s="172" t="str">
        <v>Äta 297</v>
      </c>
      <c r="KS4" s="172" t="str">
        <v>Äta 298</v>
      </c>
      <c r="KT4" s="172" t="str">
        <v>Äta 299</v>
      </c>
      <c r="KU4" s="172" t="str">
        <v>Äta 300</v>
      </c>
      <c r="KV4" s="172" t="str">
        <v>Äta 301</v>
      </c>
      <c r="KW4" s="172" t="str">
        <v>Äta 302</v>
      </c>
      <c r="KX4" s="172" t="str">
        <v>Äta 303</v>
      </c>
      <c r="KY4" s="172" t="str">
        <v>Äta 304</v>
      </c>
      <c r="KZ4" s="172" t="str">
        <v>Äta 305</v>
      </c>
      <c r="LA4" s="172" t="str">
        <v>Äta 306</v>
      </c>
      <c r="LB4" s="172" t="str">
        <v>Äta 307</v>
      </c>
      <c r="LC4" s="172" t="str">
        <v>Äta 308</v>
      </c>
      <c r="LD4" s="172" t="str">
        <v>Äta 309</v>
      </c>
      <c r="LE4" s="172" t="str">
        <v>Äta 310</v>
      </c>
      <c r="LF4" s="172" t="str">
        <v>Äta 311</v>
      </c>
      <c r="LG4" s="172" t="str">
        <v>Äta 312</v>
      </c>
      <c r="LH4" s="172" t="str">
        <v>Äta 313</v>
      </c>
      <c r="LI4" s="172" t="str">
        <v>Äta 314</v>
      </c>
      <c r="LJ4" s="172" t="str">
        <v>Äta 315</v>
      </c>
      <c r="LK4" s="172" t="str">
        <v>Äta 316</v>
      </c>
      <c r="LL4" s="172" t="str">
        <v>Äta 317</v>
      </c>
      <c r="LM4" s="172" t="str">
        <v>Äta 318</v>
      </c>
      <c r="LN4" s="172" t="str">
        <v>Äta 319</v>
      </c>
      <c r="LO4" s="172" t="str">
        <v>Äta 320</v>
      </c>
      <c r="LP4" s="172" t="str">
        <v>Äta 321</v>
      </c>
      <c r="LQ4" s="172" t="str">
        <v>Äta 322</v>
      </c>
      <c r="LR4" s="172" t="str">
        <v>Äta 323</v>
      </c>
      <c r="LS4" s="172" t="str">
        <v>Äta 324</v>
      </c>
      <c r="LT4" s="172" t="str">
        <v>Äta 325</v>
      </c>
      <c r="LU4" s="172" t="str">
        <v>Äta 326</v>
      </c>
      <c r="LV4" s="172" t="str">
        <v>Äta 327</v>
      </c>
      <c r="LW4" s="172" t="str">
        <v>Äta 328</v>
      </c>
      <c r="LX4" s="172" t="str">
        <v>Äta 329</v>
      </c>
      <c r="LY4" s="172" t="str">
        <v>Äta 330</v>
      </c>
      <c r="LZ4" s="172" t="str">
        <v>Äta 331</v>
      </c>
      <c r="MA4" s="172" t="str">
        <v>Äta 332</v>
      </c>
      <c r="MB4" s="172" t="str">
        <v>Äta 333</v>
      </c>
      <c r="MC4" s="172" t="str">
        <v>Äta 334</v>
      </c>
      <c r="MD4" s="172" t="str">
        <v>Äta 335</v>
      </c>
      <c r="ME4" s="172" t="str">
        <v>Äta 336</v>
      </c>
      <c r="MF4" s="172" t="str">
        <v>Äta 337</v>
      </c>
      <c r="MG4" s="172" t="str">
        <v>Äta 338</v>
      </c>
      <c r="MH4" s="172" t="str">
        <v>Äta 339</v>
      </c>
      <c r="MI4" s="172" t="str">
        <v>Äta 340</v>
      </c>
      <c r="MJ4" s="172" t="str">
        <v>Äta 341</v>
      </c>
      <c r="MK4" s="172" t="str">
        <v>Äta 342</v>
      </c>
      <c r="ML4" s="172" t="str">
        <v>Äta 343</v>
      </c>
      <c r="MM4" s="172" t="str">
        <v>Äta 344</v>
      </c>
      <c r="MN4" s="172" t="str">
        <v>Äta 345</v>
      </c>
      <c r="MO4" s="172" t="str">
        <v>Äta 346</v>
      </c>
      <c r="MP4" s="172" t="str">
        <v>Äta 347</v>
      </c>
      <c r="MQ4" s="172" t="str">
        <v>Äta 348</v>
      </c>
      <c r="MR4" s="172" t="str">
        <v>Äta 349</v>
      </c>
      <c r="MS4" s="172" t="str">
        <v>Äta 350</v>
      </c>
      <c r="MT4" s="172" t="str">
        <v>Äta 351</v>
      </c>
      <c r="MU4" s="172" t="str">
        <v>Äta 352</v>
      </c>
      <c r="MV4" s="172" t="str">
        <v>Äta 353</v>
      </c>
      <c r="MW4" s="172" t="str">
        <v>Äta 354</v>
      </c>
      <c r="MX4" s="172" t="str">
        <v>Äta 355</v>
      </c>
      <c r="MY4" s="172" t="str">
        <v>Äta 356</v>
      </c>
      <c r="MZ4" s="172" t="str">
        <v>Äta 357</v>
      </c>
      <c r="NA4" s="172" t="str">
        <v>Äta 358</v>
      </c>
      <c r="NB4" s="172" t="str">
        <v>Äta 359</v>
      </c>
      <c r="NC4" s="172" t="str">
        <v>Äta 360</v>
      </c>
      <c r="ND4" s="172" t="str">
        <v>Äta 361</v>
      </c>
      <c r="NE4" s="172" t="str">
        <v>Äta 362</v>
      </c>
      <c r="NF4" s="172" t="str">
        <v>Äta 363</v>
      </c>
      <c r="NG4" s="172" t="str">
        <v>Äta 364</v>
      </c>
      <c r="NH4" s="172" t="str">
        <v>Äta 365</v>
      </c>
      <c r="NI4" s="172" t="str">
        <v>Äta 366</v>
      </c>
      <c r="NJ4" s="172" t="str">
        <v>Äta 367</v>
      </c>
      <c r="NK4" s="172" t="str">
        <v>Äta 368</v>
      </c>
      <c r="NL4" s="172" t="str">
        <v>Äta 369</v>
      </c>
      <c r="NM4" s="172" t="str">
        <v>Äta 370</v>
      </c>
      <c r="NN4" s="172" t="str">
        <v>Äta 371</v>
      </c>
      <c r="NO4" s="172" t="str">
        <v>Äta 372</v>
      </c>
      <c r="NP4" s="172" t="str">
        <v>Äta 373</v>
      </c>
      <c r="NQ4" s="172" t="str">
        <v>Äta 374</v>
      </c>
      <c r="NR4" s="172" t="str">
        <v>Äta 375</v>
      </c>
      <c r="NS4" s="172" t="str">
        <v>Äta 376</v>
      </c>
      <c r="NT4" s="172" t="str">
        <v>Äta 377</v>
      </c>
      <c r="NU4" s="172" t="str">
        <v>Äta 378</v>
      </c>
      <c r="NV4" s="172" t="str">
        <v>Äta 379</v>
      </c>
      <c r="NW4" s="172" t="str">
        <v>Äta 380</v>
      </c>
      <c r="NX4" s="172" t="str">
        <v>Äta 381</v>
      </c>
      <c r="NY4" s="172" t="str">
        <v>Äta 382</v>
      </c>
      <c r="NZ4" s="172" t="str">
        <v>Äta 383</v>
      </c>
      <c r="OA4" s="172" t="str">
        <v>Äta 384</v>
      </c>
      <c r="OB4" s="172" t="str">
        <v>Äta 385</v>
      </c>
      <c r="OC4" s="172" t="str">
        <v>Äta 386</v>
      </c>
      <c r="OD4" s="172" t="str">
        <v>Äta 387</v>
      </c>
      <c r="OE4" s="172" t="str">
        <v>Äta 388</v>
      </c>
      <c r="OF4" s="172" t="str">
        <v>Äta 389</v>
      </c>
      <c r="OG4" s="172" t="str">
        <v>Äta 390</v>
      </c>
      <c r="OH4" s="172" t="str">
        <v>Äta 391</v>
      </c>
      <c r="OI4" s="172" t="str">
        <v>Äta 392</v>
      </c>
      <c r="OJ4" s="172" t="str">
        <v>Äta 393</v>
      </c>
      <c r="OK4" s="172" t="str">
        <v>Äta 394</v>
      </c>
      <c r="OL4" s="172" t="str">
        <v>Äta 395</v>
      </c>
      <c r="OM4" s="172" t="str">
        <v>Äta 396</v>
      </c>
      <c r="ON4" s="172" t="str">
        <v>Äta 397</v>
      </c>
      <c r="OO4" s="172" t="str">
        <v>Äta 398</v>
      </c>
      <c r="OP4" s="172" t="str">
        <v>Äta 399</v>
      </c>
      <c r="OQ4" s="172" t="str">
        <v>Äta 400</v>
      </c>
      <c r="OR4" s="172" t="str">
        <v>Äta 401</v>
      </c>
      <c r="OS4" s="172" t="str">
        <v>Äta 402</v>
      </c>
      <c r="OT4" s="172" t="str">
        <v>Äta 403</v>
      </c>
      <c r="OU4" s="172" t="str">
        <v>Äta 404</v>
      </c>
      <c r="OV4" s="172" t="str">
        <v>Äta 405</v>
      </c>
      <c r="OW4" s="172" t="str">
        <v>Äta 406</v>
      </c>
      <c r="OX4" s="172" t="str">
        <v>Äta 407</v>
      </c>
      <c r="OY4" s="172" t="str">
        <v>Äta 408</v>
      </c>
      <c r="OZ4" s="172" t="str">
        <v>Äta 409</v>
      </c>
      <c r="PA4" s="172" t="str">
        <v>Äta 410</v>
      </c>
      <c r="PB4" s="172" t="str">
        <v>Äta 411</v>
      </c>
      <c r="PC4" s="172" t="str">
        <v>Äta 412</v>
      </c>
      <c r="PD4" s="172" t="str">
        <v>Äta 413</v>
      </c>
      <c r="PE4" s="172" t="str">
        <v>Äta 414</v>
      </c>
      <c r="PF4" s="172" t="str">
        <v>Äta 415</v>
      </c>
      <c r="PG4" s="172" t="str">
        <v>Äta 416</v>
      </c>
      <c r="PH4" s="172" t="str">
        <v>Äta 417</v>
      </c>
      <c r="PI4" s="172" t="str">
        <v>Äta 418</v>
      </c>
      <c r="PJ4" s="172" t="str">
        <v>Äta 419</v>
      </c>
      <c r="PK4" s="172" t="str">
        <v>Äta 420</v>
      </c>
      <c r="PL4" s="172" t="str">
        <v>Äta 421</v>
      </c>
      <c r="PM4" s="172" t="str">
        <v>Äta 422</v>
      </c>
      <c r="PN4" s="172" t="str">
        <v>Äta 423</v>
      </c>
      <c r="PO4" s="172" t="str">
        <v>Äta 424</v>
      </c>
      <c r="PP4" s="172" t="str">
        <v>Äta 425</v>
      </c>
      <c r="PQ4" s="172" t="str">
        <v>Äta 426</v>
      </c>
      <c r="PR4" s="172" t="str">
        <v>Äta 427</v>
      </c>
      <c r="PS4" s="172" t="str">
        <v>Äta 428</v>
      </c>
      <c r="PT4" s="172" t="str">
        <v>Äta 429</v>
      </c>
      <c r="PU4" s="172" t="str">
        <v>Äta 430</v>
      </c>
      <c r="PV4" s="172" t="str">
        <v>Äta 431</v>
      </c>
      <c r="PW4" s="172" t="str">
        <v>Äta 432</v>
      </c>
      <c r="PX4" s="172" t="str">
        <v>Äta 433</v>
      </c>
      <c r="PY4" s="172" t="str">
        <v>Äta 434</v>
      </c>
      <c r="PZ4" s="172" t="str">
        <v>Äta 435</v>
      </c>
      <c r="QA4" s="172" t="str">
        <v>Äta 436</v>
      </c>
      <c r="QB4" s="172" t="str">
        <v>Äta 437</v>
      </c>
      <c r="QC4" s="172" t="str">
        <v>Äta 438</v>
      </c>
      <c r="QD4" s="172" t="str">
        <v>Äta 439</v>
      </c>
      <c r="QE4" s="172" t="str">
        <v>Äta 440</v>
      </c>
      <c r="QF4" s="172" t="str">
        <v>Äta 441</v>
      </c>
      <c r="QG4" s="172" t="str">
        <v>Äta 442</v>
      </c>
      <c r="QH4" s="172" t="str">
        <v>Äta 443</v>
      </c>
      <c r="QI4" s="172" t="str">
        <v>Äta 444</v>
      </c>
      <c r="QJ4" s="172" t="str">
        <v>Äta 445</v>
      </c>
      <c r="QK4" s="172" t="str">
        <v>Äta 446</v>
      </c>
      <c r="QL4" s="172" t="str">
        <v>Äta 447</v>
      </c>
      <c r="QM4" s="172" t="str">
        <v>Äta 448</v>
      </c>
      <c r="QN4" s="172" t="str">
        <v>Äta 449</v>
      </c>
      <c r="QO4" s="172" t="str">
        <v>Äta 450</v>
      </c>
      <c r="QP4" s="172" t="str">
        <v>Äta 451</v>
      </c>
      <c r="QQ4" s="172" t="str">
        <v>Äta 452</v>
      </c>
      <c r="QR4" s="172" t="str">
        <v>Äta 453</v>
      </c>
      <c r="QS4" s="172" t="str">
        <v>Äta 454</v>
      </c>
      <c r="QT4" s="172" t="str">
        <v>Äta 455</v>
      </c>
      <c r="QU4" s="172" t="str">
        <v>Äta 456</v>
      </c>
      <c r="QV4" s="172" t="str">
        <v>Äta 457</v>
      </c>
      <c r="QW4" s="172" t="str">
        <v>Äta 458</v>
      </c>
      <c r="QX4" s="172" t="str">
        <v>Äta 459</v>
      </c>
      <c r="QY4" s="172" t="str">
        <v>Äta 460</v>
      </c>
      <c r="QZ4" s="172" t="str">
        <v>Äta 461</v>
      </c>
      <c r="RA4" s="172" t="str">
        <v>Äta 462</v>
      </c>
      <c r="RB4" s="172" t="str">
        <v>Äta 463</v>
      </c>
      <c r="RC4" s="172" t="str">
        <v>Äta 464</v>
      </c>
      <c r="RD4" s="172" t="str">
        <v>Äta 465</v>
      </c>
      <c r="RE4" s="172" t="str">
        <v>Äta 466</v>
      </c>
      <c r="RF4" s="172" t="str">
        <v>Äta 467</v>
      </c>
      <c r="RG4" s="172" t="str">
        <v>Äta 468</v>
      </c>
      <c r="RH4" s="172" t="str">
        <v>Äta 469</v>
      </c>
      <c r="RI4" s="172" t="str">
        <v>Äta 470</v>
      </c>
      <c r="RJ4" s="172" t="str">
        <v>Äta 471</v>
      </c>
      <c r="RK4" s="172" t="str">
        <v>Äta 472</v>
      </c>
      <c r="RL4" s="172" t="str">
        <v>Äta 473</v>
      </c>
      <c r="RM4" s="172" t="str">
        <v>Äta 474</v>
      </c>
      <c r="RN4" s="172" t="str">
        <v>Äta 475</v>
      </c>
      <c r="RO4" s="172" t="str">
        <v>Äta 476</v>
      </c>
      <c r="RP4" s="172" t="str">
        <v>Äta 477</v>
      </c>
      <c r="RQ4" s="172" t="str">
        <v>Äta 478</v>
      </c>
      <c r="RR4" s="172" t="str">
        <v>Äta 479</v>
      </c>
      <c r="RS4" s="172" t="str">
        <v>Äta 480</v>
      </c>
      <c r="RT4" s="172" t="str">
        <v>Äta 481</v>
      </c>
      <c r="RU4" s="172" t="str">
        <v>Äta 482</v>
      </c>
      <c r="RV4" s="172" t="str">
        <v>Äta 483</v>
      </c>
      <c r="RW4" s="172" t="str">
        <v>Äta 484</v>
      </c>
      <c r="RX4" s="172" t="str">
        <v>Äta 485</v>
      </c>
      <c r="RY4" s="172" t="str">
        <v>Äta 486</v>
      </c>
      <c r="RZ4" s="172" t="str">
        <v>Äta 487</v>
      </c>
      <c r="SA4" s="172" t="str">
        <v>Äta 488</v>
      </c>
      <c r="SB4" s="172" t="str">
        <v>Äta 489</v>
      </c>
      <c r="SC4" s="172" t="str">
        <v>Äta 490</v>
      </c>
      <c r="SD4" s="172" t="str">
        <v>Äta 491</v>
      </c>
      <c r="SE4" s="172" t="str">
        <v>Äta 492</v>
      </c>
      <c r="SF4" s="172" t="str">
        <v>Äta 493</v>
      </c>
      <c r="SG4" s="172" t="str">
        <v>Äta 494</v>
      </c>
      <c r="SH4" s="172" t="str">
        <v>Äta 495</v>
      </c>
      <c r="SI4" s="172" t="str">
        <v>Äta 496</v>
      </c>
      <c r="SJ4" s="172" t="str">
        <v>Äta 497</v>
      </c>
      <c r="SK4" s="172" t="str">
        <v>Äta 498</v>
      </c>
      <c r="SL4" s="172" t="str">
        <v>Äta 499</v>
      </c>
      <c r="SM4" s="172" t="str">
        <v>Äta 500</v>
      </c>
    </row>
    <row r="5" spans="1:507" s="309" customFormat="1" ht="137" customHeight="1" thickBot="1" x14ac:dyDescent="0.2">
      <c r="A5" s="305" t="s">
        <v>10</v>
      </c>
      <c r="B5" s="306" t="s">
        <v>11</v>
      </c>
      <c r="C5" s="305" t="s">
        <v>12</v>
      </c>
      <c r="D5" s="307" t="s">
        <v>13</v>
      </c>
      <c r="E5" s="308" t="s">
        <v>20</v>
      </c>
      <c r="F5" s="321" t="s">
        <v>228</v>
      </c>
      <c r="G5" s="320" t="s">
        <v>9</v>
      </c>
      <c r="H5" s="332" t="str">
        <f t="array" ref="H5:SM5">TRANSPOSE(' 11.2 Äta-listan rubriker'!J9:J508)</f>
        <v>TEST 1</v>
      </c>
      <c r="I5" s="332" t="str">
        <v>TEST 2</v>
      </c>
      <c r="J5" s="332" t="str">
        <v>TEST 3</v>
      </c>
      <c r="K5" s="332" t="str">
        <v>TEST 4</v>
      </c>
      <c r="L5" s="332" t="str">
        <v>Test 5</v>
      </c>
      <c r="M5" s="332">
        <v>0</v>
      </c>
      <c r="N5" s="332">
        <v>0</v>
      </c>
      <c r="O5" s="332">
        <v>0</v>
      </c>
      <c r="P5" s="332">
        <v>0</v>
      </c>
      <c r="Q5" s="332">
        <v>0</v>
      </c>
      <c r="R5" s="332">
        <v>0</v>
      </c>
      <c r="S5" s="332">
        <v>0</v>
      </c>
      <c r="T5" s="332">
        <v>0</v>
      </c>
      <c r="U5" s="332">
        <v>0</v>
      </c>
      <c r="V5" s="332">
        <v>0</v>
      </c>
      <c r="W5" s="332">
        <v>0</v>
      </c>
      <c r="X5" s="332">
        <v>0</v>
      </c>
      <c r="Y5" s="332">
        <v>0</v>
      </c>
      <c r="Z5" s="332">
        <v>0</v>
      </c>
      <c r="AA5" s="332">
        <v>0</v>
      </c>
      <c r="AB5" s="332">
        <v>0</v>
      </c>
      <c r="AC5" s="332">
        <v>0</v>
      </c>
      <c r="AD5" s="332">
        <v>0</v>
      </c>
      <c r="AE5" s="332">
        <v>0</v>
      </c>
      <c r="AF5" s="332">
        <v>0</v>
      </c>
      <c r="AG5" s="332">
        <v>0</v>
      </c>
      <c r="AH5" s="332">
        <v>0</v>
      </c>
      <c r="AI5" s="332">
        <v>0</v>
      </c>
      <c r="AJ5" s="332">
        <v>0</v>
      </c>
      <c r="AK5" s="332">
        <v>0</v>
      </c>
      <c r="AL5" s="332">
        <v>0</v>
      </c>
      <c r="AM5" s="332">
        <v>0</v>
      </c>
      <c r="AN5" s="332">
        <v>0</v>
      </c>
      <c r="AO5" s="332">
        <v>0</v>
      </c>
      <c r="AP5" s="332">
        <v>0</v>
      </c>
      <c r="AQ5" s="318">
        <v>0</v>
      </c>
      <c r="AR5" s="318">
        <v>0</v>
      </c>
      <c r="AS5" s="318">
        <v>0</v>
      </c>
      <c r="AT5" s="318">
        <v>0</v>
      </c>
      <c r="AU5" s="318">
        <v>0</v>
      </c>
      <c r="AV5" s="318">
        <v>0</v>
      </c>
      <c r="AW5" s="318">
        <v>0</v>
      </c>
      <c r="AX5" s="318">
        <v>0</v>
      </c>
      <c r="AY5" s="318">
        <v>0</v>
      </c>
      <c r="AZ5" s="318">
        <v>0</v>
      </c>
      <c r="BA5" s="318">
        <v>0</v>
      </c>
      <c r="BB5" s="318">
        <v>0</v>
      </c>
      <c r="BC5" s="318">
        <v>0</v>
      </c>
      <c r="BD5" s="318">
        <v>0</v>
      </c>
      <c r="BE5" s="318">
        <v>0</v>
      </c>
      <c r="BF5" s="318">
        <v>0</v>
      </c>
      <c r="BG5" s="318">
        <v>0</v>
      </c>
      <c r="BH5" s="318">
        <v>0</v>
      </c>
      <c r="BI5" s="318">
        <v>0</v>
      </c>
      <c r="BJ5" s="318">
        <v>0</v>
      </c>
      <c r="BK5" s="318">
        <v>0</v>
      </c>
      <c r="BL5" s="318">
        <v>0</v>
      </c>
      <c r="BM5" s="318">
        <v>0</v>
      </c>
      <c r="BN5" s="318">
        <v>0</v>
      </c>
      <c r="BO5" s="319">
        <v>0</v>
      </c>
      <c r="BP5" s="319">
        <v>0</v>
      </c>
      <c r="BQ5" s="319">
        <v>0</v>
      </c>
      <c r="BR5" s="319">
        <v>0</v>
      </c>
      <c r="BS5" s="319">
        <v>0</v>
      </c>
      <c r="BT5" s="319">
        <v>0</v>
      </c>
      <c r="BU5" s="319">
        <v>0</v>
      </c>
      <c r="BV5" s="319">
        <v>0</v>
      </c>
      <c r="BW5" s="319">
        <v>0</v>
      </c>
      <c r="BX5" s="319">
        <v>0</v>
      </c>
      <c r="BY5" s="319">
        <v>0</v>
      </c>
      <c r="BZ5" s="319">
        <v>0</v>
      </c>
      <c r="CA5" s="319">
        <v>0</v>
      </c>
      <c r="CB5" s="319">
        <v>0</v>
      </c>
      <c r="CC5" s="319">
        <v>0</v>
      </c>
      <c r="CD5" s="319">
        <v>0</v>
      </c>
      <c r="CE5" s="319">
        <v>0</v>
      </c>
      <c r="CF5" s="319">
        <v>0</v>
      </c>
      <c r="CG5" s="319">
        <v>0</v>
      </c>
      <c r="CH5" s="319">
        <v>0</v>
      </c>
      <c r="CI5" s="319">
        <v>0</v>
      </c>
      <c r="CJ5" s="319">
        <v>0</v>
      </c>
      <c r="CK5" s="319">
        <v>0</v>
      </c>
      <c r="CL5" s="319">
        <v>0</v>
      </c>
      <c r="CM5" s="319">
        <v>0</v>
      </c>
      <c r="CN5" s="319">
        <v>0</v>
      </c>
      <c r="CO5" s="319">
        <v>0</v>
      </c>
      <c r="CP5" s="319">
        <v>0</v>
      </c>
      <c r="CQ5" s="319">
        <v>0</v>
      </c>
      <c r="CR5" s="319">
        <v>0</v>
      </c>
      <c r="CS5" s="319">
        <v>0</v>
      </c>
      <c r="CT5" s="319">
        <v>0</v>
      </c>
      <c r="CU5" s="319">
        <v>0</v>
      </c>
      <c r="CV5" s="319">
        <v>0</v>
      </c>
      <c r="CW5" s="319">
        <v>0</v>
      </c>
      <c r="CX5" s="319">
        <v>0</v>
      </c>
      <c r="CY5" s="319">
        <v>0</v>
      </c>
      <c r="CZ5" s="319">
        <v>0</v>
      </c>
      <c r="DA5" s="319">
        <v>0</v>
      </c>
      <c r="DB5" s="319">
        <v>0</v>
      </c>
      <c r="DC5" s="319">
        <v>0</v>
      </c>
      <c r="DD5" s="319">
        <v>0</v>
      </c>
      <c r="DE5" s="319">
        <v>0</v>
      </c>
      <c r="DF5" s="319">
        <v>0</v>
      </c>
      <c r="DG5" s="319">
        <v>0</v>
      </c>
      <c r="DH5" s="319">
        <v>0</v>
      </c>
      <c r="DI5" s="319">
        <v>0</v>
      </c>
      <c r="DJ5" s="319">
        <v>0</v>
      </c>
      <c r="DK5" s="319">
        <v>0</v>
      </c>
      <c r="DL5" s="319">
        <v>0</v>
      </c>
      <c r="DM5" s="319">
        <v>0</v>
      </c>
      <c r="DN5" s="319">
        <v>0</v>
      </c>
      <c r="DO5" s="319">
        <v>0</v>
      </c>
      <c r="DP5" s="319">
        <v>0</v>
      </c>
      <c r="DQ5" s="319">
        <v>0</v>
      </c>
      <c r="DR5" s="319">
        <v>0</v>
      </c>
      <c r="DS5" s="319">
        <v>0</v>
      </c>
      <c r="DT5" s="319">
        <v>0</v>
      </c>
      <c r="DU5" s="319">
        <v>0</v>
      </c>
      <c r="DV5" s="319">
        <v>0</v>
      </c>
      <c r="DW5" s="319">
        <v>0</v>
      </c>
      <c r="DX5" s="319">
        <v>0</v>
      </c>
      <c r="DY5" s="319">
        <v>0</v>
      </c>
      <c r="DZ5" s="319">
        <v>0</v>
      </c>
      <c r="EA5" s="319">
        <v>0</v>
      </c>
      <c r="EB5" s="319">
        <v>0</v>
      </c>
      <c r="EC5" s="319">
        <v>0</v>
      </c>
      <c r="ED5" s="319">
        <v>0</v>
      </c>
      <c r="EE5" s="319">
        <v>0</v>
      </c>
      <c r="EF5" s="319">
        <v>0</v>
      </c>
      <c r="EG5" s="319">
        <v>0</v>
      </c>
      <c r="EH5" s="319">
        <v>0</v>
      </c>
      <c r="EI5" s="319">
        <v>0</v>
      </c>
      <c r="EJ5" s="319">
        <v>0</v>
      </c>
      <c r="EK5" s="319">
        <v>0</v>
      </c>
      <c r="EL5" s="319">
        <v>0</v>
      </c>
      <c r="EM5" s="319">
        <v>0</v>
      </c>
      <c r="EN5" s="319">
        <v>0</v>
      </c>
      <c r="EO5" s="319">
        <v>0</v>
      </c>
      <c r="EP5" s="319">
        <v>0</v>
      </c>
      <c r="EQ5" s="319">
        <v>0</v>
      </c>
      <c r="ER5" s="319">
        <v>0</v>
      </c>
      <c r="ES5" s="319">
        <v>0</v>
      </c>
      <c r="ET5" s="319">
        <v>0</v>
      </c>
      <c r="EU5" s="319">
        <v>0</v>
      </c>
      <c r="EV5" s="319">
        <v>0</v>
      </c>
      <c r="EW5" s="319">
        <v>0</v>
      </c>
      <c r="EX5" s="319">
        <v>0</v>
      </c>
      <c r="EY5" s="319">
        <v>0</v>
      </c>
      <c r="EZ5" s="319">
        <v>0</v>
      </c>
      <c r="FA5" s="319">
        <v>0</v>
      </c>
      <c r="FB5" s="319">
        <v>0</v>
      </c>
      <c r="FC5" s="319">
        <v>0</v>
      </c>
      <c r="FD5" s="319">
        <v>0</v>
      </c>
      <c r="FE5" s="319">
        <v>0</v>
      </c>
      <c r="FF5" s="319">
        <v>0</v>
      </c>
      <c r="FG5" s="319">
        <v>0</v>
      </c>
      <c r="FH5" s="319">
        <v>0</v>
      </c>
      <c r="FI5" s="319">
        <v>0</v>
      </c>
      <c r="FJ5" s="319">
        <v>0</v>
      </c>
      <c r="FK5" s="319">
        <v>0</v>
      </c>
      <c r="FL5" s="319">
        <v>0</v>
      </c>
      <c r="FM5" s="319">
        <v>0</v>
      </c>
      <c r="FN5" s="319">
        <v>0</v>
      </c>
      <c r="FO5" s="319">
        <v>0</v>
      </c>
      <c r="FP5" s="319">
        <v>0</v>
      </c>
      <c r="FQ5" s="319">
        <v>0</v>
      </c>
      <c r="FR5" s="319">
        <v>0</v>
      </c>
      <c r="FS5" s="319">
        <v>0</v>
      </c>
      <c r="FT5" s="319">
        <v>0</v>
      </c>
      <c r="FU5" s="319">
        <v>0</v>
      </c>
      <c r="FV5" s="319">
        <v>0</v>
      </c>
      <c r="FW5" s="319">
        <v>0</v>
      </c>
      <c r="FX5" s="319">
        <v>0</v>
      </c>
      <c r="FY5" s="319">
        <v>0</v>
      </c>
      <c r="FZ5" s="319">
        <v>0</v>
      </c>
      <c r="GA5" s="319">
        <v>0</v>
      </c>
      <c r="GB5" s="319">
        <v>0</v>
      </c>
      <c r="GC5" s="319">
        <v>0</v>
      </c>
      <c r="GD5" s="319">
        <v>0</v>
      </c>
      <c r="GE5" s="319">
        <v>0</v>
      </c>
      <c r="GF5" s="319">
        <v>0</v>
      </c>
      <c r="GG5" s="319">
        <v>0</v>
      </c>
      <c r="GH5" s="319">
        <v>0</v>
      </c>
      <c r="GI5" s="318">
        <v>0</v>
      </c>
      <c r="GJ5" s="318">
        <v>0</v>
      </c>
      <c r="GK5" s="318">
        <v>0</v>
      </c>
      <c r="GL5" s="318">
        <v>0</v>
      </c>
      <c r="GM5" s="318">
        <v>0</v>
      </c>
      <c r="GN5" s="318">
        <v>0</v>
      </c>
      <c r="GO5" s="318">
        <v>0</v>
      </c>
      <c r="GP5" s="318">
        <v>0</v>
      </c>
      <c r="GQ5" s="318">
        <v>0</v>
      </c>
      <c r="GR5" s="318">
        <v>0</v>
      </c>
      <c r="GS5" s="318">
        <v>0</v>
      </c>
      <c r="GT5" s="318">
        <v>0</v>
      </c>
      <c r="GU5" s="318">
        <v>0</v>
      </c>
      <c r="GV5" s="318">
        <v>0</v>
      </c>
      <c r="GW5" s="318">
        <v>0</v>
      </c>
      <c r="GX5" s="318">
        <v>0</v>
      </c>
      <c r="GY5" s="318">
        <v>0</v>
      </c>
      <c r="GZ5" s="318">
        <v>0</v>
      </c>
      <c r="HA5" s="318">
        <v>0</v>
      </c>
      <c r="HB5" s="318">
        <v>0</v>
      </c>
      <c r="HC5" s="318">
        <v>0</v>
      </c>
      <c r="HD5" s="318">
        <v>0</v>
      </c>
      <c r="HE5" s="318">
        <v>0</v>
      </c>
      <c r="HF5" s="318">
        <v>0</v>
      </c>
      <c r="HG5" s="318">
        <v>0</v>
      </c>
      <c r="HH5" s="318">
        <v>0</v>
      </c>
      <c r="HI5" s="318">
        <v>0</v>
      </c>
      <c r="HJ5" s="318">
        <v>0</v>
      </c>
      <c r="HK5" s="318">
        <v>0</v>
      </c>
      <c r="HL5" s="318">
        <v>0</v>
      </c>
      <c r="HM5" s="318">
        <v>0</v>
      </c>
      <c r="HN5" s="318">
        <v>0</v>
      </c>
      <c r="HO5" s="318">
        <v>0</v>
      </c>
      <c r="HP5" s="318">
        <v>0</v>
      </c>
      <c r="HQ5" s="318">
        <v>0</v>
      </c>
      <c r="HR5" s="318">
        <v>0</v>
      </c>
      <c r="HS5" s="318">
        <v>0</v>
      </c>
      <c r="HT5" s="318">
        <v>0</v>
      </c>
      <c r="HU5" s="318">
        <v>0</v>
      </c>
      <c r="HV5" s="318">
        <v>0</v>
      </c>
      <c r="HW5" s="318">
        <v>0</v>
      </c>
      <c r="HX5" s="318">
        <v>0</v>
      </c>
      <c r="HY5" s="318">
        <v>0</v>
      </c>
      <c r="HZ5" s="318">
        <v>0</v>
      </c>
      <c r="IA5" s="318">
        <v>0</v>
      </c>
      <c r="IB5" s="318">
        <v>0</v>
      </c>
      <c r="IC5" s="318">
        <v>0</v>
      </c>
      <c r="ID5" s="318">
        <v>0</v>
      </c>
      <c r="IE5" s="318">
        <v>0</v>
      </c>
      <c r="IF5" s="318">
        <v>0</v>
      </c>
      <c r="IG5" s="318">
        <v>0</v>
      </c>
      <c r="IH5" s="318">
        <v>0</v>
      </c>
      <c r="II5" s="318">
        <v>0</v>
      </c>
      <c r="IJ5" s="318">
        <v>0</v>
      </c>
      <c r="IK5" s="318">
        <v>0</v>
      </c>
      <c r="IL5" s="318">
        <v>0</v>
      </c>
      <c r="IM5" s="318">
        <v>0</v>
      </c>
      <c r="IN5" s="318">
        <v>0</v>
      </c>
      <c r="IO5" s="318">
        <v>0</v>
      </c>
      <c r="IP5" s="318">
        <v>0</v>
      </c>
      <c r="IQ5" s="318">
        <v>0</v>
      </c>
      <c r="IR5" s="318">
        <v>0</v>
      </c>
      <c r="IS5" s="318">
        <v>0</v>
      </c>
      <c r="IT5" s="318">
        <v>0</v>
      </c>
      <c r="IU5" s="318">
        <v>0</v>
      </c>
      <c r="IV5" s="318">
        <v>0</v>
      </c>
      <c r="IW5" s="318">
        <v>0</v>
      </c>
      <c r="IX5" s="318">
        <v>0</v>
      </c>
      <c r="IY5" s="318">
        <v>0</v>
      </c>
      <c r="IZ5" s="318">
        <v>0</v>
      </c>
      <c r="JA5" s="318">
        <v>0</v>
      </c>
      <c r="JB5" s="318">
        <v>0</v>
      </c>
      <c r="JC5" s="318">
        <v>0</v>
      </c>
      <c r="JD5" s="318">
        <v>0</v>
      </c>
      <c r="JE5" s="318">
        <v>0</v>
      </c>
      <c r="JF5" s="318">
        <v>0</v>
      </c>
      <c r="JG5" s="318">
        <v>0</v>
      </c>
      <c r="JH5" s="318">
        <v>0</v>
      </c>
      <c r="JI5" s="318">
        <v>0</v>
      </c>
      <c r="JJ5" s="318">
        <v>0</v>
      </c>
      <c r="JK5" s="318">
        <v>0</v>
      </c>
      <c r="JL5" s="318">
        <v>0</v>
      </c>
      <c r="JM5" s="318">
        <v>0</v>
      </c>
      <c r="JN5" s="318">
        <v>0</v>
      </c>
      <c r="JO5" s="318">
        <v>0</v>
      </c>
      <c r="JP5" s="318">
        <v>0</v>
      </c>
      <c r="JQ5" s="318">
        <v>0</v>
      </c>
      <c r="JR5" s="318">
        <v>0</v>
      </c>
      <c r="JS5" s="318">
        <v>0</v>
      </c>
      <c r="JT5" s="318">
        <v>0</v>
      </c>
      <c r="JU5" s="318">
        <v>0</v>
      </c>
      <c r="JV5" s="318">
        <v>0</v>
      </c>
      <c r="JW5" s="318">
        <v>0</v>
      </c>
      <c r="JX5" s="318">
        <v>0</v>
      </c>
      <c r="JY5" s="318">
        <v>0</v>
      </c>
      <c r="JZ5" s="318">
        <v>0</v>
      </c>
      <c r="KA5" s="318">
        <v>0</v>
      </c>
      <c r="KB5" s="318">
        <v>0</v>
      </c>
      <c r="KC5" s="318">
        <v>0</v>
      </c>
      <c r="KD5" s="318">
        <v>0</v>
      </c>
      <c r="KE5" s="318">
        <v>0</v>
      </c>
      <c r="KF5" s="318">
        <v>0</v>
      </c>
      <c r="KG5" s="318">
        <v>0</v>
      </c>
      <c r="KH5" s="318">
        <v>0</v>
      </c>
      <c r="KI5" s="318">
        <v>0</v>
      </c>
      <c r="KJ5" s="318">
        <v>0</v>
      </c>
      <c r="KK5" s="318">
        <v>0</v>
      </c>
      <c r="KL5" s="318">
        <v>0</v>
      </c>
      <c r="KM5" s="318">
        <v>0</v>
      </c>
      <c r="KN5" s="318">
        <v>0</v>
      </c>
      <c r="KO5" s="318">
        <v>0</v>
      </c>
      <c r="KP5" s="318">
        <v>0</v>
      </c>
      <c r="KQ5" s="318">
        <v>0</v>
      </c>
      <c r="KR5" s="318">
        <v>0</v>
      </c>
      <c r="KS5" s="318">
        <v>0</v>
      </c>
      <c r="KT5" s="318">
        <v>0</v>
      </c>
      <c r="KU5" s="318">
        <v>0</v>
      </c>
      <c r="KV5" s="318">
        <v>0</v>
      </c>
      <c r="KW5" s="318">
        <v>0</v>
      </c>
      <c r="KX5" s="318">
        <v>0</v>
      </c>
      <c r="KY5" s="318">
        <v>0</v>
      </c>
      <c r="KZ5" s="318">
        <v>0</v>
      </c>
      <c r="LA5" s="318">
        <v>0</v>
      </c>
      <c r="LB5" s="318">
        <v>0</v>
      </c>
      <c r="LC5" s="318">
        <v>0</v>
      </c>
      <c r="LD5" s="318">
        <v>0</v>
      </c>
      <c r="LE5" s="318">
        <v>0</v>
      </c>
      <c r="LF5" s="318">
        <v>0</v>
      </c>
      <c r="LG5" s="318">
        <v>0</v>
      </c>
      <c r="LH5" s="318">
        <v>0</v>
      </c>
      <c r="LI5" s="318">
        <v>0</v>
      </c>
      <c r="LJ5" s="318">
        <v>0</v>
      </c>
      <c r="LK5" s="318">
        <v>0</v>
      </c>
      <c r="LL5" s="318">
        <v>0</v>
      </c>
      <c r="LM5" s="318">
        <v>0</v>
      </c>
      <c r="LN5" s="318">
        <v>0</v>
      </c>
      <c r="LO5" s="318">
        <v>0</v>
      </c>
      <c r="LP5" s="318">
        <v>0</v>
      </c>
      <c r="LQ5" s="318">
        <v>0</v>
      </c>
      <c r="LR5" s="318">
        <v>0</v>
      </c>
      <c r="LS5" s="318">
        <v>0</v>
      </c>
      <c r="LT5" s="318">
        <v>0</v>
      </c>
      <c r="LU5" s="318">
        <v>0</v>
      </c>
      <c r="LV5" s="318">
        <v>0</v>
      </c>
      <c r="LW5" s="318">
        <v>0</v>
      </c>
      <c r="LX5" s="318">
        <v>0</v>
      </c>
      <c r="LY5" s="318">
        <v>0</v>
      </c>
      <c r="LZ5" s="318">
        <v>0</v>
      </c>
      <c r="MA5" s="318">
        <v>0</v>
      </c>
      <c r="MB5" s="318">
        <v>0</v>
      </c>
      <c r="MC5" s="318">
        <v>0</v>
      </c>
      <c r="MD5" s="318">
        <v>0</v>
      </c>
      <c r="ME5" s="318">
        <v>0</v>
      </c>
      <c r="MF5" s="318">
        <v>0</v>
      </c>
      <c r="MG5" s="318">
        <v>0</v>
      </c>
      <c r="MH5" s="318">
        <v>0</v>
      </c>
      <c r="MI5" s="318">
        <v>0</v>
      </c>
      <c r="MJ5" s="318">
        <v>0</v>
      </c>
      <c r="MK5" s="318">
        <v>0</v>
      </c>
      <c r="ML5" s="318">
        <v>0</v>
      </c>
      <c r="MM5" s="318">
        <v>0</v>
      </c>
      <c r="MN5" s="318">
        <v>0</v>
      </c>
      <c r="MO5" s="318">
        <v>0</v>
      </c>
      <c r="MP5" s="318">
        <v>0</v>
      </c>
      <c r="MQ5" s="318">
        <v>0</v>
      </c>
      <c r="MR5" s="318">
        <v>0</v>
      </c>
      <c r="MS5" s="318">
        <v>0</v>
      </c>
      <c r="MT5" s="318">
        <v>0</v>
      </c>
      <c r="MU5" s="318">
        <v>0</v>
      </c>
      <c r="MV5" s="318">
        <v>0</v>
      </c>
      <c r="MW5" s="318">
        <v>0</v>
      </c>
      <c r="MX5" s="318">
        <v>0</v>
      </c>
      <c r="MY5" s="318">
        <v>0</v>
      </c>
      <c r="MZ5" s="318">
        <v>0</v>
      </c>
      <c r="NA5" s="318">
        <v>0</v>
      </c>
      <c r="NB5" s="318">
        <v>0</v>
      </c>
      <c r="NC5" s="318">
        <v>0</v>
      </c>
      <c r="ND5" s="318">
        <v>0</v>
      </c>
      <c r="NE5" s="318">
        <v>0</v>
      </c>
      <c r="NF5" s="318">
        <v>0</v>
      </c>
      <c r="NG5" s="318">
        <v>0</v>
      </c>
      <c r="NH5" s="318">
        <v>0</v>
      </c>
      <c r="NI5" s="318">
        <v>0</v>
      </c>
      <c r="NJ5" s="318">
        <v>0</v>
      </c>
      <c r="NK5" s="318">
        <v>0</v>
      </c>
      <c r="NL5" s="318">
        <v>0</v>
      </c>
      <c r="NM5" s="318">
        <v>0</v>
      </c>
      <c r="NN5" s="318">
        <v>0</v>
      </c>
      <c r="NO5" s="318">
        <v>0</v>
      </c>
      <c r="NP5" s="318">
        <v>0</v>
      </c>
      <c r="NQ5" s="318">
        <v>0</v>
      </c>
      <c r="NR5" s="318">
        <v>0</v>
      </c>
      <c r="NS5" s="318">
        <v>0</v>
      </c>
      <c r="NT5" s="318">
        <v>0</v>
      </c>
      <c r="NU5" s="318">
        <v>0</v>
      </c>
      <c r="NV5" s="318">
        <v>0</v>
      </c>
      <c r="NW5" s="318">
        <v>0</v>
      </c>
      <c r="NX5" s="318">
        <v>0</v>
      </c>
      <c r="NY5" s="318">
        <v>0</v>
      </c>
      <c r="NZ5" s="318">
        <v>0</v>
      </c>
      <c r="OA5" s="318">
        <v>0</v>
      </c>
      <c r="OB5" s="318">
        <v>0</v>
      </c>
      <c r="OC5" s="318">
        <v>0</v>
      </c>
      <c r="OD5" s="318">
        <v>0</v>
      </c>
      <c r="OE5" s="318">
        <v>0</v>
      </c>
      <c r="OF5" s="318">
        <v>0</v>
      </c>
      <c r="OG5" s="318">
        <v>0</v>
      </c>
      <c r="OH5" s="318">
        <v>0</v>
      </c>
      <c r="OI5" s="318">
        <v>0</v>
      </c>
      <c r="OJ5" s="318">
        <v>0</v>
      </c>
      <c r="OK5" s="318">
        <v>0</v>
      </c>
      <c r="OL5" s="318">
        <v>0</v>
      </c>
      <c r="OM5" s="318">
        <v>0</v>
      </c>
      <c r="ON5" s="318">
        <v>0</v>
      </c>
      <c r="OO5" s="318">
        <v>0</v>
      </c>
      <c r="OP5" s="318">
        <v>0</v>
      </c>
      <c r="OQ5" s="318">
        <v>0</v>
      </c>
      <c r="OR5" s="318">
        <v>0</v>
      </c>
      <c r="OS5" s="318">
        <v>0</v>
      </c>
      <c r="OT5" s="318">
        <v>0</v>
      </c>
      <c r="OU5" s="318">
        <v>0</v>
      </c>
      <c r="OV5" s="318">
        <v>0</v>
      </c>
      <c r="OW5" s="318">
        <v>0</v>
      </c>
      <c r="OX5" s="318">
        <v>0</v>
      </c>
      <c r="OY5" s="318">
        <v>0</v>
      </c>
      <c r="OZ5" s="318">
        <v>0</v>
      </c>
      <c r="PA5" s="318">
        <v>0</v>
      </c>
      <c r="PB5" s="318">
        <v>0</v>
      </c>
      <c r="PC5" s="318">
        <v>0</v>
      </c>
      <c r="PD5" s="318">
        <v>0</v>
      </c>
      <c r="PE5" s="318">
        <v>0</v>
      </c>
      <c r="PF5" s="318">
        <v>0</v>
      </c>
      <c r="PG5" s="318">
        <v>0</v>
      </c>
      <c r="PH5" s="318">
        <v>0</v>
      </c>
      <c r="PI5" s="318">
        <v>0</v>
      </c>
      <c r="PJ5" s="318">
        <v>0</v>
      </c>
      <c r="PK5" s="318">
        <v>0</v>
      </c>
      <c r="PL5" s="318">
        <v>0</v>
      </c>
      <c r="PM5" s="318">
        <v>0</v>
      </c>
      <c r="PN5" s="318">
        <v>0</v>
      </c>
      <c r="PO5" s="318">
        <v>0</v>
      </c>
      <c r="PP5" s="318">
        <v>0</v>
      </c>
      <c r="PQ5" s="318">
        <v>0</v>
      </c>
      <c r="PR5" s="318">
        <v>0</v>
      </c>
      <c r="PS5" s="318">
        <v>0</v>
      </c>
      <c r="PT5" s="318">
        <v>0</v>
      </c>
      <c r="PU5" s="318">
        <v>0</v>
      </c>
      <c r="PV5" s="318">
        <v>0</v>
      </c>
      <c r="PW5" s="318">
        <v>0</v>
      </c>
      <c r="PX5" s="318">
        <v>0</v>
      </c>
      <c r="PY5" s="318">
        <v>0</v>
      </c>
      <c r="PZ5" s="318">
        <v>0</v>
      </c>
      <c r="QA5" s="318">
        <v>0</v>
      </c>
      <c r="QB5" s="318">
        <v>0</v>
      </c>
      <c r="QC5" s="318">
        <v>0</v>
      </c>
      <c r="QD5" s="318">
        <v>0</v>
      </c>
      <c r="QE5" s="318">
        <v>0</v>
      </c>
      <c r="QF5" s="318">
        <v>0</v>
      </c>
      <c r="QG5" s="318">
        <v>0</v>
      </c>
      <c r="QH5" s="318">
        <v>0</v>
      </c>
      <c r="QI5" s="318">
        <v>0</v>
      </c>
      <c r="QJ5" s="318">
        <v>0</v>
      </c>
      <c r="QK5" s="318">
        <v>0</v>
      </c>
      <c r="QL5" s="318">
        <v>0</v>
      </c>
      <c r="QM5" s="318">
        <v>0</v>
      </c>
      <c r="QN5" s="318">
        <v>0</v>
      </c>
      <c r="QO5" s="318">
        <v>0</v>
      </c>
      <c r="QP5" s="318">
        <v>0</v>
      </c>
      <c r="QQ5" s="318">
        <v>0</v>
      </c>
      <c r="QR5" s="318">
        <v>0</v>
      </c>
      <c r="QS5" s="318">
        <v>0</v>
      </c>
      <c r="QT5" s="318">
        <v>0</v>
      </c>
      <c r="QU5" s="318">
        <v>0</v>
      </c>
      <c r="QV5" s="318">
        <v>0</v>
      </c>
      <c r="QW5" s="318">
        <v>0</v>
      </c>
      <c r="QX5" s="318">
        <v>0</v>
      </c>
      <c r="QY5" s="318">
        <v>0</v>
      </c>
      <c r="QZ5" s="318">
        <v>0</v>
      </c>
      <c r="RA5" s="318">
        <v>0</v>
      </c>
      <c r="RB5" s="318">
        <v>0</v>
      </c>
      <c r="RC5" s="318">
        <v>0</v>
      </c>
      <c r="RD5" s="318">
        <v>0</v>
      </c>
      <c r="RE5" s="318">
        <v>0</v>
      </c>
      <c r="RF5" s="318">
        <v>0</v>
      </c>
      <c r="RG5" s="318">
        <v>0</v>
      </c>
      <c r="RH5" s="318">
        <v>0</v>
      </c>
      <c r="RI5" s="318">
        <v>0</v>
      </c>
      <c r="RJ5" s="318">
        <v>0</v>
      </c>
      <c r="RK5" s="318">
        <v>0</v>
      </c>
      <c r="RL5" s="318">
        <v>0</v>
      </c>
      <c r="RM5" s="318">
        <v>0</v>
      </c>
      <c r="RN5" s="318">
        <v>0</v>
      </c>
      <c r="RO5" s="318">
        <v>0</v>
      </c>
      <c r="RP5" s="318">
        <v>0</v>
      </c>
      <c r="RQ5" s="318">
        <v>0</v>
      </c>
      <c r="RR5" s="318">
        <v>0</v>
      </c>
      <c r="RS5" s="318">
        <v>0</v>
      </c>
      <c r="RT5" s="318">
        <v>0</v>
      </c>
      <c r="RU5" s="318">
        <v>0</v>
      </c>
      <c r="RV5" s="318">
        <v>0</v>
      </c>
      <c r="RW5" s="318">
        <v>0</v>
      </c>
      <c r="RX5" s="318">
        <v>0</v>
      </c>
      <c r="RY5" s="318">
        <v>0</v>
      </c>
      <c r="RZ5" s="318">
        <v>0</v>
      </c>
      <c r="SA5" s="318">
        <v>0</v>
      </c>
      <c r="SB5" s="318">
        <v>0</v>
      </c>
      <c r="SC5" s="318">
        <v>0</v>
      </c>
      <c r="SD5" s="318">
        <v>0</v>
      </c>
      <c r="SE5" s="318">
        <v>0</v>
      </c>
      <c r="SF5" s="318">
        <v>0</v>
      </c>
      <c r="SG5" s="318">
        <v>0</v>
      </c>
      <c r="SH5" s="318">
        <v>0</v>
      </c>
      <c r="SI5" s="318">
        <v>0</v>
      </c>
      <c r="SJ5" s="318">
        <v>0</v>
      </c>
      <c r="SK5" s="318">
        <v>0</v>
      </c>
      <c r="SL5" s="318">
        <v>0</v>
      </c>
      <c r="SM5" s="318">
        <v>0</v>
      </c>
    </row>
    <row r="6" spans="1:507" ht="15" customHeight="1" thickBot="1" x14ac:dyDescent="0.2">
      <c r="A6" s="253">
        <v>1</v>
      </c>
      <c r="B6" s="253"/>
      <c r="C6" s="253"/>
      <c r="D6" s="310"/>
      <c r="E6" s="311">
        <f>SUM('11.1 Prognosrapport'!B8)</f>
        <v>4000</v>
      </c>
      <c r="F6" s="312" t="str">
        <f>'11.1 Prognosrapport'!C8</f>
        <v>Konto enligt din kontoplan</v>
      </c>
      <c r="G6" s="313">
        <f>SUM(H6:SM6)</f>
        <v>160</v>
      </c>
      <c r="H6" s="314">
        <v>1</v>
      </c>
      <c r="I6" s="314">
        <v>2</v>
      </c>
      <c r="J6" s="314">
        <v>3</v>
      </c>
      <c r="K6" s="314">
        <v>4</v>
      </c>
      <c r="L6" s="314">
        <v>150</v>
      </c>
      <c r="M6" s="314"/>
      <c r="N6" s="314"/>
      <c r="O6" s="314"/>
      <c r="P6" s="314"/>
      <c r="Q6" s="314"/>
      <c r="R6" s="314"/>
      <c r="S6" s="314"/>
      <c r="T6" s="314"/>
      <c r="U6" s="314"/>
      <c r="V6" s="314"/>
      <c r="W6" s="314"/>
      <c r="X6" s="314"/>
      <c r="Y6" s="314"/>
      <c r="Z6" s="314"/>
      <c r="AA6" s="314"/>
      <c r="AB6" s="314"/>
      <c r="AC6" s="314"/>
      <c r="AD6" s="314"/>
      <c r="AE6" s="314"/>
      <c r="AF6" s="314"/>
      <c r="AG6" s="314"/>
      <c r="AH6" s="314"/>
      <c r="AI6" s="314"/>
      <c r="AJ6" s="314"/>
      <c r="AK6" s="314"/>
      <c r="AL6" s="314"/>
      <c r="AM6" s="314"/>
      <c r="AN6" s="314"/>
      <c r="AO6" s="314"/>
      <c r="AP6" s="314"/>
      <c r="AQ6" s="314"/>
      <c r="AR6" s="314"/>
      <c r="AS6" s="314"/>
      <c r="AT6" s="314"/>
      <c r="AU6" s="314"/>
      <c r="AV6" s="314"/>
      <c r="AW6" s="314"/>
      <c r="AX6" s="314"/>
      <c r="AY6" s="314"/>
      <c r="AZ6" s="314"/>
      <c r="BA6" s="314"/>
      <c r="BB6" s="314"/>
      <c r="BC6" s="314"/>
      <c r="BD6" s="314"/>
      <c r="BE6" s="314"/>
      <c r="BF6" s="314"/>
      <c r="BG6" s="314"/>
      <c r="BH6" s="314"/>
      <c r="BI6" s="314"/>
      <c r="BJ6" s="314"/>
      <c r="BK6" s="314"/>
      <c r="BL6" s="314"/>
      <c r="BM6" s="314"/>
      <c r="BN6" s="314"/>
      <c r="BO6" s="314"/>
      <c r="BP6" s="314"/>
      <c r="BQ6" s="314"/>
      <c r="BR6" s="314"/>
      <c r="BS6" s="314"/>
      <c r="BT6" s="314"/>
      <c r="BU6" s="314"/>
      <c r="BV6" s="314"/>
      <c r="BW6" s="314"/>
      <c r="BX6" s="314"/>
      <c r="BY6" s="314"/>
      <c r="BZ6" s="314"/>
      <c r="CA6" s="314"/>
      <c r="CB6" s="314"/>
      <c r="CC6" s="314"/>
      <c r="CD6" s="314"/>
      <c r="CE6" s="314"/>
      <c r="CF6" s="314"/>
      <c r="CG6" s="314"/>
      <c r="CH6" s="314"/>
      <c r="CI6" s="314"/>
      <c r="CJ6" s="314"/>
      <c r="CK6" s="314"/>
      <c r="CL6" s="314"/>
      <c r="CM6" s="314"/>
      <c r="CN6" s="314"/>
      <c r="CO6" s="314"/>
      <c r="CP6" s="314"/>
      <c r="CQ6" s="314"/>
      <c r="CR6" s="314"/>
      <c r="CS6" s="314"/>
      <c r="CT6" s="314"/>
      <c r="CU6" s="314"/>
      <c r="CV6" s="314"/>
      <c r="CW6" s="314"/>
      <c r="CX6" s="314"/>
      <c r="CY6" s="314"/>
      <c r="CZ6" s="314"/>
      <c r="DA6" s="314"/>
      <c r="DB6" s="314"/>
      <c r="DC6" s="314"/>
      <c r="DD6" s="314"/>
      <c r="DE6" s="314"/>
      <c r="DF6" s="314"/>
      <c r="DG6" s="314"/>
      <c r="DH6" s="314"/>
      <c r="DI6" s="314"/>
      <c r="DJ6" s="314"/>
      <c r="DK6" s="314"/>
      <c r="DL6" s="314"/>
      <c r="DM6" s="314"/>
      <c r="DN6" s="314"/>
      <c r="DO6" s="314"/>
      <c r="DP6" s="314"/>
      <c r="DQ6" s="314"/>
      <c r="DR6" s="314"/>
      <c r="DS6" s="314"/>
      <c r="DT6" s="314"/>
      <c r="DU6" s="314"/>
      <c r="DV6" s="314"/>
      <c r="DW6" s="314"/>
      <c r="DX6" s="314"/>
      <c r="DY6" s="314"/>
      <c r="DZ6" s="314"/>
      <c r="EA6" s="314"/>
      <c r="EB6" s="314"/>
      <c r="EC6" s="314"/>
      <c r="ED6" s="314"/>
      <c r="EE6" s="314"/>
      <c r="EF6" s="314"/>
      <c r="EG6" s="314"/>
      <c r="EH6" s="314"/>
      <c r="EI6" s="314"/>
      <c r="EJ6" s="314"/>
      <c r="EK6" s="314"/>
      <c r="EL6" s="314"/>
      <c r="EM6" s="314"/>
      <c r="EN6" s="314"/>
      <c r="EO6" s="314"/>
      <c r="EP6" s="314"/>
      <c r="EQ6" s="314"/>
      <c r="ER6" s="314"/>
      <c r="ES6" s="314"/>
      <c r="ET6" s="314"/>
      <c r="EU6" s="314"/>
      <c r="EV6" s="314"/>
      <c r="EW6" s="314"/>
      <c r="EX6" s="314"/>
      <c r="EY6" s="314"/>
      <c r="EZ6" s="314"/>
      <c r="FA6" s="314"/>
      <c r="FB6" s="314"/>
      <c r="FC6" s="314"/>
      <c r="FD6" s="314"/>
      <c r="FE6" s="314"/>
      <c r="FF6" s="314"/>
      <c r="FG6" s="314"/>
      <c r="FH6" s="314"/>
      <c r="FI6" s="314"/>
      <c r="FJ6" s="314"/>
      <c r="FK6" s="314"/>
      <c r="FL6" s="314"/>
      <c r="FM6" s="314"/>
      <c r="FN6" s="314"/>
      <c r="FO6" s="314"/>
      <c r="FP6" s="314"/>
      <c r="FQ6" s="314"/>
      <c r="FR6" s="314"/>
      <c r="FS6" s="314"/>
      <c r="FT6" s="314"/>
      <c r="FU6" s="314"/>
      <c r="FV6" s="314"/>
      <c r="FW6" s="314"/>
      <c r="FX6" s="314"/>
      <c r="FY6" s="314"/>
      <c r="FZ6" s="314"/>
      <c r="GA6" s="314"/>
      <c r="GB6" s="314"/>
      <c r="GC6" s="314"/>
      <c r="GD6" s="314"/>
      <c r="GE6" s="314"/>
      <c r="GF6" s="314"/>
      <c r="GG6" s="314"/>
      <c r="GH6" s="314"/>
      <c r="GI6" s="314"/>
      <c r="GJ6" s="314"/>
      <c r="GK6" s="314"/>
      <c r="GL6" s="314"/>
      <c r="GM6" s="314"/>
      <c r="GN6" s="314"/>
      <c r="GO6" s="314"/>
      <c r="GP6" s="314"/>
      <c r="GQ6" s="314"/>
      <c r="GR6" s="314"/>
      <c r="GS6" s="314"/>
      <c r="GT6" s="314"/>
      <c r="GU6" s="314"/>
      <c r="GV6" s="314"/>
      <c r="GW6" s="314"/>
      <c r="GX6" s="314"/>
      <c r="GY6" s="314"/>
      <c r="GZ6" s="314"/>
      <c r="HA6" s="314"/>
      <c r="HB6" s="314"/>
      <c r="HC6" s="314"/>
      <c r="HD6" s="314"/>
      <c r="HE6" s="314"/>
      <c r="HF6" s="314"/>
      <c r="HG6" s="314"/>
      <c r="HH6" s="314"/>
      <c r="HI6" s="314"/>
      <c r="HJ6" s="314"/>
      <c r="HK6" s="314"/>
      <c r="HL6" s="314"/>
      <c r="HM6" s="314"/>
      <c r="HN6" s="314"/>
      <c r="HO6" s="314"/>
      <c r="HP6" s="314"/>
      <c r="HQ6" s="314"/>
      <c r="HR6" s="314"/>
      <c r="HS6" s="314"/>
      <c r="HT6" s="314"/>
      <c r="HU6" s="314"/>
      <c r="HV6" s="314"/>
      <c r="HW6" s="314"/>
      <c r="HX6" s="314"/>
      <c r="HY6" s="314"/>
      <c r="HZ6" s="314"/>
      <c r="IA6" s="314"/>
      <c r="IB6" s="314"/>
      <c r="IC6" s="314"/>
      <c r="ID6" s="314"/>
      <c r="IE6" s="314"/>
      <c r="IF6" s="314"/>
      <c r="IG6" s="314"/>
      <c r="IH6" s="314"/>
      <c r="II6" s="314"/>
      <c r="IJ6" s="314"/>
      <c r="IK6" s="314"/>
      <c r="IL6" s="314"/>
      <c r="IM6" s="314"/>
      <c r="IN6" s="314"/>
      <c r="IO6" s="314"/>
      <c r="IP6" s="314"/>
      <c r="IQ6" s="314"/>
      <c r="IR6" s="314"/>
      <c r="IS6" s="314"/>
      <c r="IT6" s="314"/>
      <c r="IU6" s="314"/>
      <c r="IV6" s="314"/>
      <c r="IW6" s="314"/>
      <c r="IX6" s="314"/>
      <c r="IY6" s="314"/>
      <c r="IZ6" s="314"/>
      <c r="JA6" s="314"/>
      <c r="JB6" s="314"/>
      <c r="JC6" s="314"/>
      <c r="JD6" s="314"/>
      <c r="JE6" s="314"/>
      <c r="JF6" s="314"/>
      <c r="JG6" s="314"/>
      <c r="JH6" s="314"/>
      <c r="JI6" s="314"/>
      <c r="JJ6" s="314"/>
      <c r="JK6" s="314"/>
      <c r="JL6" s="314"/>
      <c r="JM6" s="314"/>
      <c r="JN6" s="314"/>
      <c r="JO6" s="314"/>
      <c r="JP6" s="314"/>
      <c r="JQ6" s="314"/>
      <c r="JR6" s="314"/>
      <c r="JS6" s="314"/>
      <c r="JT6" s="314"/>
      <c r="JU6" s="314"/>
      <c r="JV6" s="314"/>
      <c r="JW6" s="314"/>
      <c r="JX6" s="314"/>
      <c r="JY6" s="314"/>
      <c r="JZ6" s="314"/>
      <c r="KA6" s="314"/>
      <c r="KB6" s="314"/>
      <c r="KC6" s="314"/>
      <c r="KD6" s="314"/>
      <c r="KE6" s="314"/>
      <c r="KF6" s="314"/>
      <c r="KG6" s="314"/>
      <c r="KH6" s="314"/>
      <c r="KI6" s="314"/>
      <c r="KJ6" s="314"/>
      <c r="KK6" s="314"/>
      <c r="KL6" s="314"/>
      <c r="KM6" s="314"/>
      <c r="KN6" s="314"/>
      <c r="KO6" s="314"/>
      <c r="KP6" s="314"/>
      <c r="KQ6" s="314"/>
      <c r="KR6" s="314"/>
      <c r="KS6" s="314"/>
      <c r="KT6" s="314"/>
      <c r="KU6" s="314"/>
      <c r="KV6" s="314"/>
      <c r="KW6" s="314"/>
      <c r="KX6" s="314"/>
      <c r="KY6" s="314"/>
      <c r="KZ6" s="314"/>
      <c r="LA6" s="314"/>
      <c r="LB6" s="314"/>
      <c r="LC6" s="314"/>
      <c r="LD6" s="314"/>
      <c r="LE6" s="314"/>
      <c r="LF6" s="314"/>
      <c r="LG6" s="314"/>
      <c r="LH6" s="314"/>
      <c r="LI6" s="314"/>
      <c r="LJ6" s="314"/>
      <c r="LK6" s="314"/>
      <c r="LL6" s="314"/>
      <c r="LM6" s="314"/>
      <c r="LN6" s="314"/>
      <c r="LO6" s="314"/>
      <c r="LP6" s="314"/>
      <c r="LQ6" s="314"/>
      <c r="LR6" s="314"/>
      <c r="LS6" s="314"/>
      <c r="LT6" s="314"/>
      <c r="LU6" s="314"/>
      <c r="LV6" s="314"/>
      <c r="LW6" s="314"/>
      <c r="LX6" s="314"/>
      <c r="LY6" s="314"/>
      <c r="LZ6" s="314"/>
      <c r="MA6" s="314"/>
      <c r="MB6" s="314"/>
      <c r="MC6" s="314"/>
      <c r="MD6" s="314"/>
      <c r="ME6" s="314"/>
      <c r="MF6" s="314"/>
      <c r="MG6" s="314"/>
      <c r="MH6" s="314"/>
      <c r="MI6" s="314"/>
      <c r="MJ6" s="314"/>
      <c r="MK6" s="314"/>
      <c r="ML6" s="314"/>
      <c r="MM6" s="314"/>
      <c r="MN6" s="314"/>
      <c r="MO6" s="314"/>
      <c r="MP6" s="314"/>
      <c r="MQ6" s="314"/>
      <c r="MR6" s="314"/>
      <c r="MS6" s="314"/>
      <c r="MT6" s="314"/>
      <c r="MU6" s="314"/>
      <c r="MV6" s="314"/>
      <c r="MW6" s="314"/>
      <c r="MX6" s="314"/>
      <c r="MY6" s="314"/>
      <c r="MZ6" s="314"/>
      <c r="NA6" s="314"/>
      <c r="NB6" s="314"/>
      <c r="NC6" s="314"/>
      <c r="ND6" s="314"/>
      <c r="NE6" s="314"/>
      <c r="NF6" s="314"/>
      <c r="NG6" s="314"/>
      <c r="NH6" s="314"/>
      <c r="NI6" s="314"/>
      <c r="NJ6" s="314"/>
      <c r="NK6" s="314"/>
      <c r="NL6" s="314"/>
      <c r="NM6" s="314"/>
      <c r="NN6" s="314"/>
      <c r="NO6" s="314"/>
      <c r="NP6" s="314"/>
      <c r="NQ6" s="314"/>
      <c r="NR6" s="314"/>
      <c r="NS6" s="314"/>
      <c r="NT6" s="314"/>
      <c r="NU6" s="314"/>
      <c r="NV6" s="314"/>
      <c r="NW6" s="314"/>
      <c r="NX6" s="314"/>
      <c r="NY6" s="314"/>
      <c r="NZ6" s="314"/>
      <c r="OA6" s="314"/>
      <c r="OB6" s="314"/>
      <c r="OC6" s="314"/>
      <c r="OD6" s="314"/>
      <c r="OE6" s="314"/>
      <c r="OF6" s="314"/>
      <c r="OG6" s="314"/>
      <c r="OH6" s="314"/>
      <c r="OI6" s="314"/>
      <c r="OJ6" s="314"/>
      <c r="OK6" s="314"/>
      <c r="OL6" s="314"/>
      <c r="OM6" s="314"/>
      <c r="ON6" s="314"/>
      <c r="OO6" s="314"/>
      <c r="OP6" s="314"/>
      <c r="OQ6" s="314"/>
      <c r="OR6" s="314"/>
      <c r="OS6" s="314"/>
      <c r="OT6" s="314"/>
      <c r="OU6" s="314"/>
      <c r="OV6" s="314"/>
      <c r="OW6" s="314"/>
      <c r="OX6" s="314"/>
      <c r="OY6" s="314"/>
      <c r="OZ6" s="314"/>
      <c r="PA6" s="314"/>
      <c r="PB6" s="314"/>
      <c r="PC6" s="314"/>
      <c r="PD6" s="314"/>
      <c r="PE6" s="314"/>
      <c r="PF6" s="314"/>
      <c r="PG6" s="314"/>
      <c r="PH6" s="314"/>
      <c r="PI6" s="314"/>
      <c r="PJ6" s="314"/>
      <c r="PK6" s="314"/>
      <c r="PL6" s="314"/>
      <c r="PM6" s="314"/>
      <c r="PN6" s="314"/>
      <c r="PO6" s="314"/>
      <c r="PP6" s="314"/>
      <c r="PQ6" s="314"/>
      <c r="PR6" s="314"/>
      <c r="PS6" s="314"/>
      <c r="PT6" s="314"/>
      <c r="PU6" s="314"/>
      <c r="PV6" s="314"/>
      <c r="PW6" s="314"/>
      <c r="PX6" s="314"/>
      <c r="PY6" s="314"/>
      <c r="PZ6" s="314"/>
      <c r="QA6" s="314"/>
      <c r="QB6" s="314"/>
      <c r="QC6" s="314"/>
      <c r="QD6" s="314"/>
      <c r="QE6" s="314"/>
      <c r="QF6" s="314"/>
      <c r="QG6" s="314"/>
      <c r="QH6" s="314"/>
      <c r="QI6" s="314"/>
      <c r="QJ6" s="314"/>
      <c r="QK6" s="314"/>
      <c r="QL6" s="314"/>
      <c r="QM6" s="314"/>
      <c r="QN6" s="314"/>
      <c r="QO6" s="314"/>
      <c r="QP6" s="314"/>
      <c r="QQ6" s="314"/>
      <c r="QR6" s="314"/>
      <c r="QS6" s="314"/>
      <c r="QT6" s="314"/>
      <c r="QU6" s="314"/>
      <c r="QV6" s="314"/>
      <c r="QW6" s="314"/>
      <c r="QX6" s="314"/>
      <c r="QY6" s="314"/>
      <c r="QZ6" s="314"/>
      <c r="RA6" s="314"/>
      <c r="RB6" s="314"/>
      <c r="RC6" s="314"/>
      <c r="RD6" s="314"/>
      <c r="RE6" s="314"/>
      <c r="RF6" s="314"/>
      <c r="RG6" s="314"/>
      <c r="RH6" s="314"/>
      <c r="RI6" s="314"/>
      <c r="RJ6" s="314"/>
      <c r="RK6" s="314"/>
      <c r="RL6" s="314"/>
      <c r="RM6" s="314"/>
      <c r="RN6" s="314"/>
      <c r="RO6" s="314"/>
      <c r="RP6" s="314"/>
      <c r="RQ6" s="314"/>
      <c r="RR6" s="314"/>
      <c r="RS6" s="314"/>
      <c r="RT6" s="314"/>
      <c r="RU6" s="314"/>
      <c r="RV6" s="314"/>
      <c r="RW6" s="314"/>
      <c r="RX6" s="314"/>
      <c r="RY6" s="314"/>
      <c r="RZ6" s="314"/>
      <c r="SA6" s="314"/>
      <c r="SB6" s="314"/>
      <c r="SC6" s="314"/>
      <c r="SD6" s="314"/>
      <c r="SE6" s="314"/>
      <c r="SF6" s="314"/>
      <c r="SG6" s="314"/>
      <c r="SH6" s="314"/>
      <c r="SI6" s="314"/>
      <c r="SJ6" s="314"/>
      <c r="SK6" s="314"/>
      <c r="SL6" s="314"/>
      <c r="SM6" s="314"/>
    </row>
    <row r="7" spans="1:507" ht="15" customHeight="1" thickBot="1" x14ac:dyDescent="0.2">
      <c r="A7" s="253"/>
      <c r="B7" s="253"/>
      <c r="C7" s="253"/>
      <c r="D7" s="310"/>
      <c r="E7" s="311">
        <f>SUM('11.1 Prognosrapport'!B9)</f>
        <v>4000</v>
      </c>
      <c r="F7" s="312" t="str">
        <f>'11.1 Prognosrapport'!C9</f>
        <v>Konto enligt din kontoplan</v>
      </c>
      <c r="G7" s="313">
        <f t="shared" ref="G7:G21" si="0">SUM(H7:SM7)</f>
        <v>35</v>
      </c>
      <c r="H7" s="314">
        <v>1</v>
      </c>
      <c r="I7" s="314">
        <v>2</v>
      </c>
      <c r="J7" s="314">
        <v>3</v>
      </c>
      <c r="K7" s="314">
        <v>4</v>
      </c>
      <c r="L7" s="314">
        <v>25</v>
      </c>
      <c r="M7" s="314"/>
      <c r="N7" s="314"/>
      <c r="O7" s="314"/>
      <c r="P7" s="314"/>
      <c r="Q7" s="314"/>
      <c r="R7" s="314"/>
      <c r="S7" s="314"/>
      <c r="T7" s="314"/>
      <c r="U7" s="314"/>
      <c r="V7" s="314"/>
      <c r="W7" s="314"/>
      <c r="X7" s="314"/>
      <c r="Y7" s="314"/>
      <c r="Z7" s="314"/>
      <c r="AA7" s="314"/>
      <c r="AB7" s="314"/>
      <c r="AC7" s="314"/>
      <c r="AD7" s="314"/>
      <c r="AE7" s="314"/>
      <c r="AF7" s="314"/>
      <c r="AG7" s="314"/>
      <c r="AH7" s="314"/>
      <c r="AI7" s="314"/>
      <c r="AJ7" s="314"/>
      <c r="AK7" s="314"/>
      <c r="AL7" s="314"/>
      <c r="AM7" s="314"/>
      <c r="AN7" s="314"/>
      <c r="AO7" s="314"/>
      <c r="AP7" s="314"/>
      <c r="AQ7" s="314"/>
      <c r="AR7" s="314"/>
      <c r="AS7" s="314"/>
      <c r="AT7" s="314"/>
      <c r="AU7" s="314"/>
      <c r="AV7" s="314"/>
      <c r="AW7" s="314"/>
      <c r="AX7" s="314"/>
      <c r="AY7" s="314"/>
      <c r="AZ7" s="314"/>
      <c r="BA7" s="314"/>
      <c r="BB7" s="314"/>
      <c r="BC7" s="314"/>
      <c r="BD7" s="314"/>
      <c r="BE7" s="314"/>
      <c r="BF7" s="314"/>
      <c r="BG7" s="314"/>
      <c r="BH7" s="314"/>
      <c r="BI7" s="314"/>
      <c r="BJ7" s="314"/>
      <c r="BK7" s="314"/>
      <c r="BL7" s="314"/>
      <c r="BM7" s="314"/>
      <c r="BN7" s="314"/>
      <c r="BO7" s="314"/>
      <c r="BP7" s="314"/>
      <c r="BQ7" s="314"/>
      <c r="BR7" s="314"/>
      <c r="BS7" s="314"/>
      <c r="BT7" s="314"/>
      <c r="BU7" s="314"/>
      <c r="BV7" s="314"/>
      <c r="BW7" s="314"/>
      <c r="BX7" s="314"/>
      <c r="BY7" s="314"/>
      <c r="BZ7" s="314"/>
      <c r="CA7" s="314"/>
      <c r="CB7" s="314"/>
      <c r="CC7" s="314"/>
      <c r="CD7" s="314"/>
      <c r="CE7" s="314"/>
      <c r="CF7" s="314"/>
      <c r="CG7" s="314"/>
      <c r="CH7" s="314"/>
      <c r="CI7" s="314"/>
      <c r="CJ7" s="314"/>
      <c r="CK7" s="314"/>
      <c r="CL7" s="314"/>
      <c r="CM7" s="314"/>
      <c r="CN7" s="314"/>
      <c r="CO7" s="314"/>
      <c r="CP7" s="314"/>
      <c r="CQ7" s="314"/>
      <c r="CR7" s="314"/>
      <c r="CS7" s="314"/>
      <c r="CT7" s="314"/>
      <c r="CU7" s="314"/>
      <c r="CV7" s="314"/>
      <c r="CW7" s="314"/>
      <c r="CX7" s="314"/>
      <c r="CY7" s="314"/>
      <c r="CZ7" s="314"/>
      <c r="DA7" s="314"/>
      <c r="DB7" s="314"/>
      <c r="DC7" s="314"/>
      <c r="DD7" s="314"/>
      <c r="DE7" s="314"/>
      <c r="DF7" s="314"/>
      <c r="DG7" s="314"/>
      <c r="DH7" s="314"/>
      <c r="DI7" s="314"/>
      <c r="DJ7" s="314"/>
      <c r="DK7" s="314"/>
      <c r="DL7" s="314"/>
      <c r="DM7" s="314"/>
      <c r="DN7" s="314"/>
      <c r="DO7" s="314"/>
      <c r="DP7" s="314"/>
      <c r="DQ7" s="314"/>
      <c r="DR7" s="314"/>
      <c r="DS7" s="314"/>
      <c r="DT7" s="314"/>
      <c r="DU7" s="314"/>
      <c r="DV7" s="314"/>
      <c r="DW7" s="314"/>
      <c r="DX7" s="314"/>
      <c r="DY7" s="314"/>
      <c r="DZ7" s="314"/>
      <c r="EA7" s="314"/>
      <c r="EB7" s="314"/>
      <c r="EC7" s="314"/>
      <c r="ED7" s="314"/>
      <c r="EE7" s="314"/>
      <c r="EF7" s="314"/>
      <c r="EG7" s="314"/>
      <c r="EH7" s="314"/>
      <c r="EI7" s="314"/>
      <c r="EJ7" s="314"/>
      <c r="EK7" s="314"/>
      <c r="EL7" s="314"/>
      <c r="EM7" s="314"/>
      <c r="EN7" s="314"/>
      <c r="EO7" s="314"/>
      <c r="EP7" s="314"/>
      <c r="EQ7" s="314"/>
      <c r="ER7" s="314"/>
      <c r="ES7" s="314"/>
      <c r="ET7" s="314"/>
      <c r="EU7" s="314"/>
      <c r="EV7" s="314"/>
      <c r="EW7" s="314"/>
      <c r="EX7" s="314"/>
      <c r="EY7" s="314"/>
      <c r="EZ7" s="314"/>
      <c r="FA7" s="314"/>
      <c r="FB7" s="314"/>
      <c r="FC7" s="314"/>
      <c r="FD7" s="314"/>
      <c r="FE7" s="314"/>
      <c r="FF7" s="314"/>
      <c r="FG7" s="314"/>
      <c r="FH7" s="314"/>
      <c r="FI7" s="314"/>
      <c r="FJ7" s="314"/>
      <c r="FK7" s="314"/>
      <c r="FL7" s="314"/>
      <c r="FM7" s="314"/>
      <c r="FN7" s="314"/>
      <c r="FO7" s="314"/>
      <c r="FP7" s="314"/>
      <c r="FQ7" s="314"/>
      <c r="FR7" s="314"/>
      <c r="FS7" s="314"/>
      <c r="FT7" s="314"/>
      <c r="FU7" s="314"/>
      <c r="FV7" s="314"/>
      <c r="FW7" s="314"/>
      <c r="FX7" s="314"/>
      <c r="FY7" s="314"/>
      <c r="FZ7" s="314"/>
      <c r="GA7" s="314"/>
      <c r="GB7" s="314"/>
      <c r="GC7" s="314"/>
      <c r="GD7" s="314"/>
      <c r="GE7" s="314"/>
      <c r="GF7" s="314"/>
      <c r="GG7" s="314"/>
      <c r="GH7" s="314"/>
      <c r="GI7" s="314"/>
      <c r="GJ7" s="314"/>
      <c r="GK7" s="314"/>
      <c r="GL7" s="314"/>
      <c r="GM7" s="314"/>
      <c r="GN7" s="314"/>
      <c r="GO7" s="314"/>
      <c r="GP7" s="314"/>
      <c r="GQ7" s="314"/>
      <c r="GR7" s="314"/>
      <c r="GS7" s="314"/>
      <c r="GT7" s="314"/>
      <c r="GU7" s="314"/>
      <c r="GV7" s="314"/>
      <c r="GW7" s="314"/>
      <c r="GX7" s="314"/>
      <c r="GY7" s="314"/>
      <c r="GZ7" s="314"/>
      <c r="HA7" s="314"/>
      <c r="HB7" s="314"/>
      <c r="HC7" s="314"/>
      <c r="HD7" s="314"/>
      <c r="HE7" s="314"/>
      <c r="HF7" s="314"/>
      <c r="HG7" s="314"/>
      <c r="HH7" s="314"/>
      <c r="HI7" s="314"/>
      <c r="HJ7" s="314"/>
      <c r="HK7" s="314"/>
      <c r="HL7" s="314"/>
      <c r="HM7" s="314"/>
      <c r="HN7" s="314"/>
      <c r="HO7" s="314"/>
      <c r="HP7" s="314"/>
      <c r="HQ7" s="314"/>
      <c r="HR7" s="314"/>
      <c r="HS7" s="314"/>
      <c r="HT7" s="314"/>
      <c r="HU7" s="314"/>
      <c r="HV7" s="314"/>
      <c r="HW7" s="314"/>
      <c r="HX7" s="314"/>
      <c r="HY7" s="314"/>
      <c r="HZ7" s="314"/>
      <c r="IA7" s="314"/>
      <c r="IB7" s="314"/>
      <c r="IC7" s="314"/>
      <c r="ID7" s="314"/>
      <c r="IE7" s="314"/>
      <c r="IF7" s="314"/>
      <c r="IG7" s="314"/>
      <c r="IH7" s="314"/>
      <c r="II7" s="314"/>
      <c r="IJ7" s="314"/>
      <c r="IK7" s="314"/>
      <c r="IL7" s="314"/>
      <c r="IM7" s="314"/>
      <c r="IN7" s="314"/>
      <c r="IO7" s="314"/>
      <c r="IP7" s="314"/>
      <c r="IQ7" s="314"/>
      <c r="IR7" s="314"/>
      <c r="IS7" s="314"/>
      <c r="IT7" s="314"/>
      <c r="IU7" s="314"/>
      <c r="IV7" s="314"/>
      <c r="IW7" s="314"/>
      <c r="IX7" s="314"/>
      <c r="IY7" s="314"/>
      <c r="IZ7" s="314"/>
      <c r="JA7" s="314"/>
      <c r="JB7" s="314"/>
      <c r="JC7" s="314"/>
      <c r="JD7" s="314"/>
      <c r="JE7" s="314"/>
      <c r="JF7" s="314"/>
      <c r="JG7" s="314"/>
      <c r="JH7" s="314"/>
      <c r="JI7" s="314"/>
      <c r="JJ7" s="314"/>
      <c r="JK7" s="314"/>
      <c r="JL7" s="314"/>
      <c r="JM7" s="314"/>
      <c r="JN7" s="314"/>
      <c r="JO7" s="314"/>
      <c r="JP7" s="314"/>
      <c r="JQ7" s="314"/>
      <c r="JR7" s="314"/>
      <c r="JS7" s="314"/>
      <c r="JT7" s="314"/>
      <c r="JU7" s="314"/>
      <c r="JV7" s="314"/>
      <c r="JW7" s="314"/>
      <c r="JX7" s="314"/>
      <c r="JY7" s="314"/>
      <c r="JZ7" s="314"/>
      <c r="KA7" s="314"/>
      <c r="KB7" s="314"/>
      <c r="KC7" s="314"/>
      <c r="KD7" s="314"/>
      <c r="KE7" s="314"/>
      <c r="KF7" s="314"/>
      <c r="KG7" s="314"/>
      <c r="KH7" s="314"/>
      <c r="KI7" s="314"/>
      <c r="KJ7" s="314"/>
      <c r="KK7" s="314"/>
      <c r="KL7" s="314"/>
      <c r="KM7" s="314"/>
      <c r="KN7" s="314"/>
      <c r="KO7" s="314"/>
      <c r="KP7" s="314"/>
      <c r="KQ7" s="314"/>
      <c r="KR7" s="314"/>
      <c r="KS7" s="314"/>
      <c r="KT7" s="314"/>
      <c r="KU7" s="314"/>
      <c r="KV7" s="314"/>
      <c r="KW7" s="314"/>
      <c r="KX7" s="314"/>
      <c r="KY7" s="314"/>
      <c r="KZ7" s="314"/>
      <c r="LA7" s="314"/>
      <c r="LB7" s="314"/>
      <c r="LC7" s="314"/>
      <c r="LD7" s="314"/>
      <c r="LE7" s="314"/>
      <c r="LF7" s="314"/>
      <c r="LG7" s="314"/>
      <c r="LH7" s="314"/>
      <c r="LI7" s="314"/>
      <c r="LJ7" s="314"/>
      <c r="LK7" s="314"/>
      <c r="LL7" s="314"/>
      <c r="LM7" s="314"/>
      <c r="LN7" s="314"/>
      <c r="LO7" s="314"/>
      <c r="LP7" s="314"/>
      <c r="LQ7" s="314"/>
      <c r="LR7" s="314"/>
      <c r="LS7" s="314"/>
      <c r="LT7" s="314"/>
      <c r="LU7" s="314"/>
      <c r="LV7" s="314"/>
      <c r="LW7" s="314"/>
      <c r="LX7" s="314"/>
      <c r="LY7" s="314"/>
      <c r="LZ7" s="314"/>
      <c r="MA7" s="314"/>
      <c r="MB7" s="314"/>
      <c r="MC7" s="314"/>
      <c r="MD7" s="314"/>
      <c r="ME7" s="314"/>
      <c r="MF7" s="314"/>
      <c r="MG7" s="314"/>
      <c r="MH7" s="314"/>
      <c r="MI7" s="314"/>
      <c r="MJ7" s="314"/>
      <c r="MK7" s="314"/>
      <c r="ML7" s="314"/>
      <c r="MM7" s="314"/>
      <c r="MN7" s="314"/>
      <c r="MO7" s="314"/>
      <c r="MP7" s="314"/>
      <c r="MQ7" s="314"/>
      <c r="MR7" s="314"/>
      <c r="MS7" s="314"/>
      <c r="MT7" s="314"/>
      <c r="MU7" s="314"/>
      <c r="MV7" s="314"/>
      <c r="MW7" s="314"/>
      <c r="MX7" s="314"/>
      <c r="MY7" s="314"/>
      <c r="MZ7" s="314"/>
      <c r="NA7" s="314"/>
      <c r="NB7" s="314"/>
      <c r="NC7" s="314"/>
      <c r="ND7" s="314"/>
      <c r="NE7" s="314"/>
      <c r="NF7" s="314"/>
      <c r="NG7" s="314"/>
      <c r="NH7" s="314"/>
      <c r="NI7" s="314"/>
      <c r="NJ7" s="314"/>
      <c r="NK7" s="314"/>
      <c r="NL7" s="314"/>
      <c r="NM7" s="314"/>
      <c r="NN7" s="314"/>
      <c r="NO7" s="314"/>
      <c r="NP7" s="314"/>
      <c r="NQ7" s="314"/>
      <c r="NR7" s="314"/>
      <c r="NS7" s="314"/>
      <c r="NT7" s="314"/>
      <c r="NU7" s="314"/>
      <c r="NV7" s="314"/>
      <c r="NW7" s="314"/>
      <c r="NX7" s="314"/>
      <c r="NY7" s="314"/>
      <c r="NZ7" s="314"/>
      <c r="OA7" s="314"/>
      <c r="OB7" s="314"/>
      <c r="OC7" s="314"/>
      <c r="OD7" s="314"/>
      <c r="OE7" s="314"/>
      <c r="OF7" s="314"/>
      <c r="OG7" s="314"/>
      <c r="OH7" s="314"/>
      <c r="OI7" s="314"/>
      <c r="OJ7" s="314"/>
      <c r="OK7" s="314"/>
      <c r="OL7" s="314"/>
      <c r="OM7" s="314"/>
      <c r="ON7" s="314"/>
      <c r="OO7" s="314"/>
      <c r="OP7" s="314"/>
      <c r="OQ7" s="314"/>
      <c r="OR7" s="314"/>
      <c r="OS7" s="314"/>
      <c r="OT7" s="314"/>
      <c r="OU7" s="314"/>
      <c r="OV7" s="314"/>
      <c r="OW7" s="314"/>
      <c r="OX7" s="314"/>
      <c r="OY7" s="314"/>
      <c r="OZ7" s="314"/>
      <c r="PA7" s="314"/>
      <c r="PB7" s="314"/>
      <c r="PC7" s="314"/>
      <c r="PD7" s="314"/>
      <c r="PE7" s="314"/>
      <c r="PF7" s="314"/>
      <c r="PG7" s="314"/>
      <c r="PH7" s="314"/>
      <c r="PI7" s="314"/>
      <c r="PJ7" s="314"/>
      <c r="PK7" s="314"/>
      <c r="PL7" s="314"/>
      <c r="PM7" s="314"/>
      <c r="PN7" s="314"/>
      <c r="PO7" s="314"/>
      <c r="PP7" s="314"/>
      <c r="PQ7" s="314"/>
      <c r="PR7" s="314"/>
      <c r="PS7" s="314"/>
      <c r="PT7" s="314"/>
      <c r="PU7" s="314"/>
      <c r="PV7" s="314"/>
      <c r="PW7" s="314"/>
      <c r="PX7" s="314"/>
      <c r="PY7" s="314"/>
      <c r="PZ7" s="314"/>
      <c r="QA7" s="314"/>
      <c r="QB7" s="314"/>
      <c r="QC7" s="314"/>
      <c r="QD7" s="314"/>
      <c r="QE7" s="314"/>
      <c r="QF7" s="314"/>
      <c r="QG7" s="314"/>
      <c r="QH7" s="314"/>
      <c r="QI7" s="314"/>
      <c r="QJ7" s="314"/>
      <c r="QK7" s="314"/>
      <c r="QL7" s="314"/>
      <c r="QM7" s="314"/>
      <c r="QN7" s="314"/>
      <c r="QO7" s="314"/>
      <c r="QP7" s="314"/>
      <c r="QQ7" s="314"/>
      <c r="QR7" s="314"/>
      <c r="QS7" s="314"/>
      <c r="QT7" s="314"/>
      <c r="QU7" s="314"/>
      <c r="QV7" s="314"/>
      <c r="QW7" s="314"/>
      <c r="QX7" s="314"/>
      <c r="QY7" s="314"/>
      <c r="QZ7" s="314"/>
      <c r="RA7" s="314"/>
      <c r="RB7" s="314"/>
      <c r="RC7" s="314"/>
      <c r="RD7" s="314"/>
      <c r="RE7" s="314"/>
      <c r="RF7" s="314"/>
      <c r="RG7" s="314"/>
      <c r="RH7" s="314"/>
      <c r="RI7" s="314"/>
      <c r="RJ7" s="314"/>
      <c r="RK7" s="314"/>
      <c r="RL7" s="314"/>
      <c r="RM7" s="314"/>
      <c r="RN7" s="314"/>
      <c r="RO7" s="314"/>
      <c r="RP7" s="314"/>
      <c r="RQ7" s="314"/>
      <c r="RR7" s="314"/>
      <c r="RS7" s="314"/>
      <c r="RT7" s="314"/>
      <c r="RU7" s="314"/>
      <c r="RV7" s="314"/>
      <c r="RW7" s="314"/>
      <c r="RX7" s="314"/>
      <c r="RY7" s="314"/>
      <c r="RZ7" s="314"/>
      <c r="SA7" s="314"/>
      <c r="SB7" s="314"/>
      <c r="SC7" s="314"/>
      <c r="SD7" s="314"/>
      <c r="SE7" s="314"/>
      <c r="SF7" s="314"/>
      <c r="SG7" s="314"/>
      <c r="SH7" s="314"/>
      <c r="SI7" s="314"/>
      <c r="SJ7" s="314"/>
      <c r="SK7" s="314"/>
      <c r="SL7" s="314"/>
      <c r="SM7" s="314"/>
    </row>
    <row r="8" spans="1:507" ht="15" customHeight="1" thickBot="1" x14ac:dyDescent="0.2">
      <c r="A8" s="253"/>
      <c r="B8" s="253"/>
      <c r="C8" s="253"/>
      <c r="D8" s="310"/>
      <c r="E8" s="311">
        <f>SUM('11.1 Prognosrapport'!B10)</f>
        <v>4000</v>
      </c>
      <c r="F8" s="312" t="str">
        <f>'11.1 Prognosrapport'!C10</f>
        <v>Konto enligt din kontoplan</v>
      </c>
      <c r="G8" s="313">
        <f t="shared" si="0"/>
        <v>20</v>
      </c>
      <c r="H8" s="314">
        <v>1</v>
      </c>
      <c r="I8" s="314">
        <v>2</v>
      </c>
      <c r="J8" s="314">
        <v>3</v>
      </c>
      <c r="K8" s="314">
        <v>4</v>
      </c>
      <c r="L8" s="314">
        <v>10</v>
      </c>
      <c r="M8" s="314"/>
      <c r="N8" s="314"/>
      <c r="O8" s="314"/>
      <c r="P8" s="314"/>
      <c r="Q8" s="314"/>
      <c r="R8" s="314"/>
      <c r="S8" s="314"/>
      <c r="T8" s="314"/>
      <c r="U8" s="314"/>
      <c r="V8" s="314"/>
      <c r="W8" s="314"/>
      <c r="X8" s="314"/>
      <c r="Y8" s="314"/>
      <c r="Z8" s="314"/>
      <c r="AA8" s="314"/>
      <c r="AB8" s="314"/>
      <c r="AC8" s="314"/>
      <c r="AD8" s="314"/>
      <c r="AE8" s="314"/>
      <c r="AF8" s="314"/>
      <c r="AG8" s="314"/>
      <c r="AH8" s="314"/>
      <c r="AI8" s="314"/>
      <c r="AJ8" s="314"/>
      <c r="AK8" s="314"/>
      <c r="AL8" s="314"/>
      <c r="AM8" s="314"/>
      <c r="AN8" s="314"/>
      <c r="AO8" s="314"/>
      <c r="AP8" s="314"/>
      <c r="AQ8" s="314"/>
      <c r="AR8" s="314"/>
      <c r="AS8" s="314"/>
      <c r="AT8" s="314"/>
      <c r="AU8" s="314"/>
      <c r="AV8" s="314"/>
      <c r="AW8" s="314"/>
      <c r="AX8" s="314"/>
      <c r="AY8" s="314"/>
      <c r="AZ8" s="314"/>
      <c r="BA8" s="314"/>
      <c r="BB8" s="314"/>
      <c r="BC8" s="314"/>
      <c r="BD8" s="314"/>
      <c r="BE8" s="314"/>
      <c r="BF8" s="314"/>
      <c r="BG8" s="314"/>
      <c r="BH8" s="314"/>
      <c r="BI8" s="314"/>
      <c r="BJ8" s="314"/>
      <c r="BK8" s="314"/>
      <c r="BL8" s="314"/>
      <c r="BM8" s="314"/>
      <c r="BN8" s="314"/>
      <c r="BO8" s="314"/>
      <c r="BP8" s="314"/>
      <c r="BQ8" s="314"/>
      <c r="BR8" s="314"/>
      <c r="BS8" s="314"/>
      <c r="BT8" s="314"/>
      <c r="BU8" s="314"/>
      <c r="BV8" s="314"/>
      <c r="BW8" s="314"/>
      <c r="BX8" s="314"/>
      <c r="BY8" s="314"/>
      <c r="BZ8" s="314"/>
      <c r="CA8" s="314"/>
      <c r="CB8" s="314"/>
      <c r="CC8" s="314"/>
      <c r="CD8" s="314"/>
      <c r="CE8" s="314"/>
      <c r="CF8" s="314"/>
      <c r="CG8" s="314"/>
      <c r="CH8" s="314"/>
      <c r="CI8" s="314"/>
      <c r="CJ8" s="314"/>
      <c r="CK8" s="314"/>
      <c r="CL8" s="314"/>
      <c r="CM8" s="314"/>
      <c r="CN8" s="314"/>
      <c r="CO8" s="314"/>
      <c r="CP8" s="314"/>
      <c r="CQ8" s="314"/>
      <c r="CR8" s="314"/>
      <c r="CS8" s="314"/>
      <c r="CT8" s="314"/>
      <c r="CU8" s="314"/>
      <c r="CV8" s="314"/>
      <c r="CW8" s="314"/>
      <c r="CX8" s="314"/>
      <c r="CY8" s="314"/>
      <c r="CZ8" s="314"/>
      <c r="DA8" s="314"/>
      <c r="DB8" s="314"/>
      <c r="DC8" s="314"/>
      <c r="DD8" s="314"/>
      <c r="DE8" s="314"/>
      <c r="DF8" s="314"/>
      <c r="DG8" s="314"/>
      <c r="DH8" s="314"/>
      <c r="DI8" s="314"/>
      <c r="DJ8" s="314"/>
      <c r="DK8" s="314"/>
      <c r="DL8" s="314"/>
      <c r="DM8" s="314"/>
      <c r="DN8" s="314"/>
      <c r="DO8" s="314"/>
      <c r="DP8" s="314"/>
      <c r="DQ8" s="314"/>
      <c r="DR8" s="314"/>
      <c r="DS8" s="314"/>
      <c r="DT8" s="314"/>
      <c r="DU8" s="314"/>
      <c r="DV8" s="314"/>
      <c r="DW8" s="314"/>
      <c r="DX8" s="314"/>
      <c r="DY8" s="314"/>
      <c r="DZ8" s="314"/>
      <c r="EA8" s="314"/>
      <c r="EB8" s="314"/>
      <c r="EC8" s="314"/>
      <c r="ED8" s="314"/>
      <c r="EE8" s="314"/>
      <c r="EF8" s="314"/>
      <c r="EG8" s="314"/>
      <c r="EH8" s="314"/>
      <c r="EI8" s="314"/>
      <c r="EJ8" s="314"/>
      <c r="EK8" s="314"/>
      <c r="EL8" s="314"/>
      <c r="EM8" s="314"/>
      <c r="EN8" s="314"/>
      <c r="EO8" s="314"/>
      <c r="EP8" s="314"/>
      <c r="EQ8" s="314"/>
      <c r="ER8" s="314"/>
      <c r="ES8" s="314"/>
      <c r="ET8" s="314"/>
      <c r="EU8" s="314"/>
      <c r="EV8" s="314"/>
      <c r="EW8" s="314"/>
      <c r="EX8" s="314"/>
      <c r="EY8" s="314"/>
      <c r="EZ8" s="314"/>
      <c r="FA8" s="314"/>
      <c r="FB8" s="314"/>
      <c r="FC8" s="314"/>
      <c r="FD8" s="314"/>
      <c r="FE8" s="314"/>
      <c r="FF8" s="314"/>
      <c r="FG8" s="314"/>
      <c r="FH8" s="314"/>
      <c r="FI8" s="314"/>
      <c r="FJ8" s="314"/>
      <c r="FK8" s="314"/>
      <c r="FL8" s="314"/>
      <c r="FM8" s="314"/>
      <c r="FN8" s="314"/>
      <c r="FO8" s="314"/>
      <c r="FP8" s="314"/>
      <c r="FQ8" s="314"/>
      <c r="FR8" s="314"/>
      <c r="FS8" s="314"/>
      <c r="FT8" s="314"/>
      <c r="FU8" s="314"/>
      <c r="FV8" s="314"/>
      <c r="FW8" s="314"/>
      <c r="FX8" s="314"/>
      <c r="FY8" s="314"/>
      <c r="FZ8" s="314"/>
      <c r="GA8" s="314"/>
      <c r="GB8" s="314"/>
      <c r="GC8" s="314"/>
      <c r="GD8" s="314"/>
      <c r="GE8" s="314"/>
      <c r="GF8" s="314"/>
      <c r="GG8" s="314"/>
      <c r="GH8" s="314"/>
      <c r="GI8" s="314"/>
      <c r="GJ8" s="314"/>
      <c r="GK8" s="314"/>
      <c r="GL8" s="314"/>
      <c r="GM8" s="314"/>
      <c r="GN8" s="314"/>
      <c r="GO8" s="314"/>
      <c r="GP8" s="314"/>
      <c r="GQ8" s="314"/>
      <c r="GR8" s="314"/>
      <c r="GS8" s="314"/>
      <c r="GT8" s="314"/>
      <c r="GU8" s="314"/>
      <c r="GV8" s="314"/>
      <c r="GW8" s="314"/>
      <c r="GX8" s="314"/>
      <c r="GY8" s="314"/>
      <c r="GZ8" s="314"/>
      <c r="HA8" s="314"/>
      <c r="HB8" s="314"/>
      <c r="HC8" s="314"/>
      <c r="HD8" s="314"/>
      <c r="HE8" s="314"/>
      <c r="HF8" s="314"/>
      <c r="HG8" s="314"/>
      <c r="HH8" s="314"/>
      <c r="HI8" s="314"/>
      <c r="HJ8" s="314"/>
      <c r="HK8" s="314"/>
      <c r="HL8" s="314"/>
      <c r="HM8" s="314"/>
      <c r="HN8" s="314"/>
      <c r="HO8" s="314"/>
      <c r="HP8" s="314"/>
      <c r="HQ8" s="314"/>
      <c r="HR8" s="314"/>
      <c r="HS8" s="314"/>
      <c r="HT8" s="314"/>
      <c r="HU8" s="314"/>
      <c r="HV8" s="314"/>
      <c r="HW8" s="314"/>
      <c r="HX8" s="314"/>
      <c r="HY8" s="314"/>
      <c r="HZ8" s="314"/>
      <c r="IA8" s="314"/>
      <c r="IB8" s="314"/>
      <c r="IC8" s="314"/>
      <c r="ID8" s="314"/>
      <c r="IE8" s="314"/>
      <c r="IF8" s="314"/>
      <c r="IG8" s="314"/>
      <c r="IH8" s="314"/>
      <c r="II8" s="314"/>
      <c r="IJ8" s="314"/>
      <c r="IK8" s="314"/>
      <c r="IL8" s="314"/>
      <c r="IM8" s="314"/>
      <c r="IN8" s="314"/>
      <c r="IO8" s="314"/>
      <c r="IP8" s="314"/>
      <c r="IQ8" s="314"/>
      <c r="IR8" s="314"/>
      <c r="IS8" s="314"/>
      <c r="IT8" s="314"/>
      <c r="IU8" s="314"/>
      <c r="IV8" s="314"/>
      <c r="IW8" s="314"/>
      <c r="IX8" s="314"/>
      <c r="IY8" s="314"/>
      <c r="IZ8" s="314"/>
      <c r="JA8" s="314"/>
      <c r="JB8" s="314"/>
      <c r="JC8" s="314"/>
      <c r="JD8" s="314"/>
      <c r="JE8" s="314"/>
      <c r="JF8" s="314"/>
      <c r="JG8" s="314"/>
      <c r="JH8" s="314"/>
      <c r="JI8" s="314"/>
      <c r="JJ8" s="314"/>
      <c r="JK8" s="314"/>
      <c r="JL8" s="314"/>
      <c r="JM8" s="314"/>
      <c r="JN8" s="314"/>
      <c r="JO8" s="314"/>
      <c r="JP8" s="314"/>
      <c r="JQ8" s="314"/>
      <c r="JR8" s="314"/>
      <c r="JS8" s="314"/>
      <c r="JT8" s="314"/>
      <c r="JU8" s="314"/>
      <c r="JV8" s="314"/>
      <c r="JW8" s="314"/>
      <c r="JX8" s="314"/>
      <c r="JY8" s="314"/>
      <c r="JZ8" s="314"/>
      <c r="KA8" s="314"/>
      <c r="KB8" s="314"/>
      <c r="KC8" s="314"/>
      <c r="KD8" s="314"/>
      <c r="KE8" s="314"/>
      <c r="KF8" s="314"/>
      <c r="KG8" s="314"/>
      <c r="KH8" s="314"/>
      <c r="KI8" s="314"/>
      <c r="KJ8" s="314"/>
      <c r="KK8" s="314"/>
      <c r="KL8" s="314"/>
      <c r="KM8" s="314"/>
      <c r="KN8" s="314"/>
      <c r="KO8" s="314"/>
      <c r="KP8" s="314"/>
      <c r="KQ8" s="314"/>
      <c r="KR8" s="314"/>
      <c r="KS8" s="314"/>
      <c r="KT8" s="314"/>
      <c r="KU8" s="314"/>
      <c r="KV8" s="314"/>
      <c r="KW8" s="314"/>
      <c r="KX8" s="314"/>
      <c r="KY8" s="314"/>
      <c r="KZ8" s="314"/>
      <c r="LA8" s="314"/>
      <c r="LB8" s="314"/>
      <c r="LC8" s="314"/>
      <c r="LD8" s="314"/>
      <c r="LE8" s="314"/>
      <c r="LF8" s="314"/>
      <c r="LG8" s="314"/>
      <c r="LH8" s="314"/>
      <c r="LI8" s="314"/>
      <c r="LJ8" s="314"/>
      <c r="LK8" s="314"/>
      <c r="LL8" s="314"/>
      <c r="LM8" s="314"/>
      <c r="LN8" s="314"/>
      <c r="LO8" s="314"/>
      <c r="LP8" s="314"/>
      <c r="LQ8" s="314"/>
      <c r="LR8" s="314"/>
      <c r="LS8" s="314"/>
      <c r="LT8" s="314"/>
      <c r="LU8" s="314"/>
      <c r="LV8" s="314"/>
      <c r="LW8" s="314"/>
      <c r="LX8" s="314"/>
      <c r="LY8" s="314"/>
      <c r="LZ8" s="314"/>
      <c r="MA8" s="314"/>
      <c r="MB8" s="314"/>
      <c r="MC8" s="314"/>
      <c r="MD8" s="314"/>
      <c r="ME8" s="314"/>
      <c r="MF8" s="314"/>
      <c r="MG8" s="314"/>
      <c r="MH8" s="314"/>
      <c r="MI8" s="314"/>
      <c r="MJ8" s="314"/>
      <c r="MK8" s="314"/>
      <c r="ML8" s="314"/>
      <c r="MM8" s="314"/>
      <c r="MN8" s="314"/>
      <c r="MO8" s="314"/>
      <c r="MP8" s="314"/>
      <c r="MQ8" s="314"/>
      <c r="MR8" s="314"/>
      <c r="MS8" s="314"/>
      <c r="MT8" s="314"/>
      <c r="MU8" s="314"/>
      <c r="MV8" s="314"/>
      <c r="MW8" s="314"/>
      <c r="MX8" s="314"/>
      <c r="MY8" s="314"/>
      <c r="MZ8" s="314"/>
      <c r="NA8" s="314"/>
      <c r="NB8" s="314"/>
      <c r="NC8" s="314"/>
      <c r="ND8" s="314"/>
      <c r="NE8" s="314"/>
      <c r="NF8" s="314"/>
      <c r="NG8" s="314"/>
      <c r="NH8" s="314"/>
      <c r="NI8" s="314"/>
      <c r="NJ8" s="314"/>
      <c r="NK8" s="314"/>
      <c r="NL8" s="314"/>
      <c r="NM8" s="314"/>
      <c r="NN8" s="314"/>
      <c r="NO8" s="314"/>
      <c r="NP8" s="314"/>
      <c r="NQ8" s="314"/>
      <c r="NR8" s="314"/>
      <c r="NS8" s="314"/>
      <c r="NT8" s="314"/>
      <c r="NU8" s="314"/>
      <c r="NV8" s="314"/>
      <c r="NW8" s="314"/>
      <c r="NX8" s="314"/>
      <c r="NY8" s="314"/>
      <c r="NZ8" s="314"/>
      <c r="OA8" s="314"/>
      <c r="OB8" s="314"/>
      <c r="OC8" s="314"/>
      <c r="OD8" s="314"/>
      <c r="OE8" s="314"/>
      <c r="OF8" s="314"/>
      <c r="OG8" s="314"/>
      <c r="OH8" s="314"/>
      <c r="OI8" s="314"/>
      <c r="OJ8" s="314"/>
      <c r="OK8" s="314"/>
      <c r="OL8" s="314"/>
      <c r="OM8" s="314"/>
      <c r="ON8" s="314"/>
      <c r="OO8" s="314"/>
      <c r="OP8" s="314"/>
      <c r="OQ8" s="314"/>
      <c r="OR8" s="314"/>
      <c r="OS8" s="314"/>
      <c r="OT8" s="314"/>
      <c r="OU8" s="314"/>
      <c r="OV8" s="314"/>
      <c r="OW8" s="314"/>
      <c r="OX8" s="314"/>
      <c r="OY8" s="314"/>
      <c r="OZ8" s="314"/>
      <c r="PA8" s="314"/>
      <c r="PB8" s="314"/>
      <c r="PC8" s="314"/>
      <c r="PD8" s="314"/>
      <c r="PE8" s="314"/>
      <c r="PF8" s="314"/>
      <c r="PG8" s="314"/>
      <c r="PH8" s="314"/>
      <c r="PI8" s="314"/>
      <c r="PJ8" s="314"/>
      <c r="PK8" s="314"/>
      <c r="PL8" s="314"/>
      <c r="PM8" s="314"/>
      <c r="PN8" s="314"/>
      <c r="PO8" s="314"/>
      <c r="PP8" s="314"/>
      <c r="PQ8" s="314"/>
      <c r="PR8" s="314"/>
      <c r="PS8" s="314"/>
      <c r="PT8" s="314"/>
      <c r="PU8" s="314"/>
      <c r="PV8" s="314"/>
      <c r="PW8" s="314"/>
      <c r="PX8" s="314"/>
      <c r="PY8" s="314"/>
      <c r="PZ8" s="314"/>
      <c r="QA8" s="314"/>
      <c r="QB8" s="314"/>
      <c r="QC8" s="314"/>
      <c r="QD8" s="314"/>
      <c r="QE8" s="314"/>
      <c r="QF8" s="314"/>
      <c r="QG8" s="314"/>
      <c r="QH8" s="314"/>
      <c r="QI8" s="314"/>
      <c r="QJ8" s="314"/>
      <c r="QK8" s="314"/>
      <c r="QL8" s="314"/>
      <c r="QM8" s="314"/>
      <c r="QN8" s="314"/>
      <c r="QO8" s="314"/>
      <c r="QP8" s="314"/>
      <c r="QQ8" s="314"/>
      <c r="QR8" s="314"/>
      <c r="QS8" s="314"/>
      <c r="QT8" s="314"/>
      <c r="QU8" s="314"/>
      <c r="QV8" s="314"/>
      <c r="QW8" s="314"/>
      <c r="QX8" s="314"/>
      <c r="QY8" s="314"/>
      <c r="QZ8" s="314"/>
      <c r="RA8" s="314"/>
      <c r="RB8" s="314"/>
      <c r="RC8" s="314"/>
      <c r="RD8" s="314"/>
      <c r="RE8" s="314"/>
      <c r="RF8" s="314"/>
      <c r="RG8" s="314"/>
      <c r="RH8" s="314"/>
      <c r="RI8" s="314"/>
      <c r="RJ8" s="314"/>
      <c r="RK8" s="314"/>
      <c r="RL8" s="314"/>
      <c r="RM8" s="314"/>
      <c r="RN8" s="314"/>
      <c r="RO8" s="314"/>
      <c r="RP8" s="314"/>
      <c r="RQ8" s="314"/>
      <c r="RR8" s="314"/>
      <c r="RS8" s="314"/>
      <c r="RT8" s="314"/>
      <c r="RU8" s="314"/>
      <c r="RV8" s="314"/>
      <c r="RW8" s="314"/>
      <c r="RX8" s="314"/>
      <c r="RY8" s="314"/>
      <c r="RZ8" s="314"/>
      <c r="SA8" s="314"/>
      <c r="SB8" s="314"/>
      <c r="SC8" s="314"/>
      <c r="SD8" s="314"/>
      <c r="SE8" s="314"/>
      <c r="SF8" s="314"/>
      <c r="SG8" s="314"/>
      <c r="SH8" s="314"/>
      <c r="SI8" s="314"/>
      <c r="SJ8" s="314"/>
      <c r="SK8" s="314"/>
      <c r="SL8" s="314"/>
      <c r="SM8" s="314"/>
    </row>
    <row r="9" spans="1:507" ht="15" customHeight="1" thickBot="1" x14ac:dyDescent="0.2">
      <c r="A9" s="253"/>
      <c r="B9" s="253"/>
      <c r="C9" s="253"/>
      <c r="D9" s="310"/>
      <c r="E9" s="311">
        <f>SUM('11.1 Prognosrapport'!B11)</f>
        <v>4000</v>
      </c>
      <c r="F9" s="312" t="str">
        <f>'11.1 Prognosrapport'!C11</f>
        <v>Konto enligt din kontoplan</v>
      </c>
      <c r="G9" s="313">
        <f t="shared" si="0"/>
        <v>10</v>
      </c>
      <c r="H9" s="314">
        <v>1</v>
      </c>
      <c r="I9" s="314">
        <v>2</v>
      </c>
      <c r="J9" s="314">
        <v>3</v>
      </c>
      <c r="K9" s="314">
        <v>4</v>
      </c>
      <c r="L9" s="314"/>
      <c r="M9" s="314"/>
      <c r="N9" s="314"/>
      <c r="O9" s="314"/>
      <c r="P9" s="314"/>
      <c r="Q9" s="314"/>
      <c r="R9" s="314"/>
      <c r="S9" s="314"/>
      <c r="T9" s="314"/>
      <c r="U9" s="314"/>
      <c r="V9" s="314"/>
      <c r="W9" s="314"/>
      <c r="X9" s="314"/>
      <c r="Y9" s="314"/>
      <c r="Z9" s="314"/>
      <c r="AA9" s="314"/>
      <c r="AB9" s="314"/>
      <c r="AC9" s="314"/>
      <c r="AD9" s="314"/>
      <c r="AE9" s="314"/>
      <c r="AF9" s="314"/>
      <c r="AG9" s="314"/>
      <c r="AH9" s="314"/>
      <c r="AI9" s="314"/>
      <c r="AJ9" s="314"/>
      <c r="AK9" s="314"/>
      <c r="AL9" s="314"/>
      <c r="AM9" s="314"/>
      <c r="AN9" s="314"/>
      <c r="AO9" s="314"/>
      <c r="AP9" s="314"/>
      <c r="AQ9" s="314"/>
      <c r="AR9" s="314"/>
      <c r="AS9" s="314"/>
      <c r="AT9" s="314"/>
      <c r="AU9" s="314"/>
      <c r="AV9" s="314"/>
      <c r="AW9" s="314"/>
      <c r="AX9" s="314"/>
      <c r="AY9" s="314"/>
      <c r="AZ9" s="314"/>
      <c r="BA9" s="314"/>
      <c r="BB9" s="314"/>
      <c r="BC9" s="314"/>
      <c r="BD9" s="314"/>
      <c r="BE9" s="314"/>
      <c r="BF9" s="314"/>
      <c r="BG9" s="314"/>
      <c r="BH9" s="314"/>
      <c r="BI9" s="314"/>
      <c r="BJ9" s="314"/>
      <c r="BK9" s="314"/>
      <c r="BL9" s="314"/>
      <c r="BM9" s="314"/>
      <c r="BN9" s="314"/>
      <c r="BO9" s="314"/>
      <c r="BP9" s="314"/>
      <c r="BQ9" s="314"/>
      <c r="BR9" s="314"/>
      <c r="BS9" s="314"/>
      <c r="BT9" s="314"/>
      <c r="BU9" s="314"/>
      <c r="BV9" s="314"/>
      <c r="BW9" s="314"/>
      <c r="BX9" s="314"/>
      <c r="BY9" s="314"/>
      <c r="BZ9" s="314"/>
      <c r="CA9" s="314"/>
      <c r="CB9" s="314"/>
      <c r="CC9" s="314"/>
      <c r="CD9" s="314"/>
      <c r="CE9" s="314"/>
      <c r="CF9" s="314"/>
      <c r="CG9" s="314"/>
      <c r="CH9" s="314"/>
      <c r="CI9" s="314"/>
      <c r="CJ9" s="314"/>
      <c r="CK9" s="314"/>
      <c r="CL9" s="314"/>
      <c r="CM9" s="314"/>
      <c r="CN9" s="314"/>
      <c r="CO9" s="314"/>
      <c r="CP9" s="314"/>
      <c r="CQ9" s="314"/>
      <c r="CR9" s="314"/>
      <c r="CS9" s="314"/>
      <c r="CT9" s="314"/>
      <c r="CU9" s="314"/>
      <c r="CV9" s="314"/>
      <c r="CW9" s="314"/>
      <c r="CX9" s="314"/>
      <c r="CY9" s="314"/>
      <c r="CZ9" s="314"/>
      <c r="DA9" s="314"/>
      <c r="DB9" s="314"/>
      <c r="DC9" s="314"/>
      <c r="DD9" s="314"/>
      <c r="DE9" s="314"/>
      <c r="DF9" s="314"/>
      <c r="DG9" s="314"/>
      <c r="DH9" s="314"/>
      <c r="DI9" s="314"/>
      <c r="DJ9" s="314"/>
      <c r="DK9" s="314"/>
      <c r="DL9" s="314"/>
      <c r="DM9" s="314"/>
      <c r="DN9" s="314"/>
      <c r="DO9" s="314"/>
      <c r="DP9" s="314"/>
      <c r="DQ9" s="314"/>
      <c r="DR9" s="314"/>
      <c r="DS9" s="314"/>
      <c r="DT9" s="314"/>
      <c r="DU9" s="314"/>
      <c r="DV9" s="314"/>
      <c r="DW9" s="314"/>
      <c r="DX9" s="314"/>
      <c r="DY9" s="314"/>
      <c r="DZ9" s="314"/>
      <c r="EA9" s="314"/>
      <c r="EB9" s="314"/>
      <c r="EC9" s="314"/>
      <c r="ED9" s="314"/>
      <c r="EE9" s="314"/>
      <c r="EF9" s="314"/>
      <c r="EG9" s="314"/>
      <c r="EH9" s="314"/>
      <c r="EI9" s="314"/>
      <c r="EJ9" s="314"/>
      <c r="EK9" s="314"/>
      <c r="EL9" s="314"/>
      <c r="EM9" s="314"/>
      <c r="EN9" s="314"/>
      <c r="EO9" s="314"/>
      <c r="EP9" s="314"/>
      <c r="EQ9" s="314"/>
      <c r="ER9" s="314"/>
      <c r="ES9" s="314"/>
      <c r="ET9" s="314"/>
      <c r="EU9" s="314"/>
      <c r="EV9" s="314"/>
      <c r="EW9" s="314"/>
      <c r="EX9" s="314"/>
      <c r="EY9" s="314"/>
      <c r="EZ9" s="314"/>
      <c r="FA9" s="314"/>
      <c r="FB9" s="314"/>
      <c r="FC9" s="314"/>
      <c r="FD9" s="314"/>
      <c r="FE9" s="314"/>
      <c r="FF9" s="314"/>
      <c r="FG9" s="314"/>
      <c r="FH9" s="314"/>
      <c r="FI9" s="314"/>
      <c r="FJ9" s="314"/>
      <c r="FK9" s="314"/>
      <c r="FL9" s="314"/>
      <c r="FM9" s="314"/>
      <c r="FN9" s="314"/>
      <c r="FO9" s="314"/>
      <c r="FP9" s="314"/>
      <c r="FQ9" s="314"/>
      <c r="FR9" s="314"/>
      <c r="FS9" s="314"/>
      <c r="FT9" s="314"/>
      <c r="FU9" s="314"/>
      <c r="FV9" s="314"/>
      <c r="FW9" s="314"/>
      <c r="FX9" s="314"/>
      <c r="FY9" s="314"/>
      <c r="FZ9" s="314"/>
      <c r="GA9" s="314"/>
      <c r="GB9" s="314"/>
      <c r="GC9" s="314"/>
      <c r="GD9" s="314"/>
      <c r="GE9" s="314"/>
      <c r="GF9" s="314"/>
      <c r="GG9" s="314"/>
      <c r="GH9" s="314"/>
      <c r="GI9" s="314"/>
      <c r="GJ9" s="314"/>
      <c r="GK9" s="314"/>
      <c r="GL9" s="314"/>
      <c r="GM9" s="314"/>
      <c r="GN9" s="314"/>
      <c r="GO9" s="314"/>
      <c r="GP9" s="314"/>
      <c r="GQ9" s="314"/>
      <c r="GR9" s="314"/>
      <c r="GS9" s="314"/>
      <c r="GT9" s="314"/>
      <c r="GU9" s="314"/>
      <c r="GV9" s="314"/>
      <c r="GW9" s="314"/>
      <c r="GX9" s="314"/>
      <c r="GY9" s="314"/>
      <c r="GZ9" s="314"/>
      <c r="HA9" s="314"/>
      <c r="HB9" s="314"/>
      <c r="HC9" s="314"/>
      <c r="HD9" s="314"/>
      <c r="HE9" s="314"/>
      <c r="HF9" s="314"/>
      <c r="HG9" s="314"/>
      <c r="HH9" s="314"/>
      <c r="HI9" s="314"/>
      <c r="HJ9" s="314"/>
      <c r="HK9" s="314"/>
      <c r="HL9" s="314"/>
      <c r="HM9" s="314"/>
      <c r="HN9" s="314"/>
      <c r="HO9" s="314"/>
      <c r="HP9" s="314"/>
      <c r="HQ9" s="314"/>
      <c r="HR9" s="314"/>
      <c r="HS9" s="314"/>
      <c r="HT9" s="314"/>
      <c r="HU9" s="314"/>
      <c r="HV9" s="314"/>
      <c r="HW9" s="314"/>
      <c r="HX9" s="314"/>
      <c r="HY9" s="314"/>
      <c r="HZ9" s="314"/>
      <c r="IA9" s="314"/>
      <c r="IB9" s="314"/>
      <c r="IC9" s="314"/>
      <c r="ID9" s="314"/>
      <c r="IE9" s="314"/>
      <c r="IF9" s="314"/>
      <c r="IG9" s="314"/>
      <c r="IH9" s="314"/>
      <c r="II9" s="314"/>
      <c r="IJ9" s="314"/>
      <c r="IK9" s="314"/>
      <c r="IL9" s="314"/>
      <c r="IM9" s="314"/>
      <c r="IN9" s="314"/>
      <c r="IO9" s="314"/>
      <c r="IP9" s="314"/>
      <c r="IQ9" s="314"/>
      <c r="IR9" s="314"/>
      <c r="IS9" s="314"/>
      <c r="IT9" s="314"/>
      <c r="IU9" s="314"/>
      <c r="IV9" s="314"/>
      <c r="IW9" s="314"/>
      <c r="IX9" s="314"/>
      <c r="IY9" s="314"/>
      <c r="IZ9" s="314"/>
      <c r="JA9" s="314"/>
      <c r="JB9" s="314"/>
      <c r="JC9" s="314"/>
      <c r="JD9" s="314"/>
      <c r="JE9" s="314"/>
      <c r="JF9" s="314"/>
      <c r="JG9" s="314"/>
      <c r="JH9" s="314"/>
      <c r="JI9" s="314"/>
      <c r="JJ9" s="314"/>
      <c r="JK9" s="314"/>
      <c r="JL9" s="314"/>
      <c r="JM9" s="314"/>
      <c r="JN9" s="314"/>
      <c r="JO9" s="314"/>
      <c r="JP9" s="314"/>
      <c r="JQ9" s="314"/>
      <c r="JR9" s="314"/>
      <c r="JS9" s="314"/>
      <c r="JT9" s="314"/>
      <c r="JU9" s="314"/>
      <c r="JV9" s="314"/>
      <c r="JW9" s="314"/>
      <c r="JX9" s="314"/>
      <c r="JY9" s="314"/>
      <c r="JZ9" s="314"/>
      <c r="KA9" s="314"/>
      <c r="KB9" s="314"/>
      <c r="KC9" s="314"/>
      <c r="KD9" s="314"/>
      <c r="KE9" s="314"/>
      <c r="KF9" s="314"/>
      <c r="KG9" s="314"/>
      <c r="KH9" s="314"/>
      <c r="KI9" s="314"/>
      <c r="KJ9" s="314"/>
      <c r="KK9" s="314"/>
      <c r="KL9" s="314"/>
      <c r="KM9" s="314"/>
      <c r="KN9" s="314"/>
      <c r="KO9" s="314"/>
      <c r="KP9" s="314"/>
      <c r="KQ9" s="314"/>
      <c r="KR9" s="314"/>
      <c r="KS9" s="314"/>
      <c r="KT9" s="314"/>
      <c r="KU9" s="314"/>
      <c r="KV9" s="314"/>
      <c r="KW9" s="314"/>
      <c r="KX9" s="314"/>
      <c r="KY9" s="314"/>
      <c r="KZ9" s="314"/>
      <c r="LA9" s="314"/>
      <c r="LB9" s="314"/>
      <c r="LC9" s="314"/>
      <c r="LD9" s="314"/>
      <c r="LE9" s="314"/>
      <c r="LF9" s="314"/>
      <c r="LG9" s="314"/>
      <c r="LH9" s="314"/>
      <c r="LI9" s="314"/>
      <c r="LJ9" s="314"/>
      <c r="LK9" s="314"/>
      <c r="LL9" s="314"/>
      <c r="LM9" s="314"/>
      <c r="LN9" s="314"/>
      <c r="LO9" s="314"/>
      <c r="LP9" s="314"/>
      <c r="LQ9" s="314"/>
      <c r="LR9" s="314"/>
      <c r="LS9" s="314"/>
      <c r="LT9" s="314"/>
      <c r="LU9" s="314"/>
      <c r="LV9" s="314"/>
      <c r="LW9" s="314"/>
      <c r="LX9" s="314"/>
      <c r="LY9" s="314"/>
      <c r="LZ9" s="314"/>
      <c r="MA9" s="314"/>
      <c r="MB9" s="314"/>
      <c r="MC9" s="314"/>
      <c r="MD9" s="314"/>
      <c r="ME9" s="314"/>
      <c r="MF9" s="314"/>
      <c r="MG9" s="314"/>
      <c r="MH9" s="314"/>
      <c r="MI9" s="314"/>
      <c r="MJ9" s="314"/>
      <c r="MK9" s="314"/>
      <c r="ML9" s="314"/>
      <c r="MM9" s="314"/>
      <c r="MN9" s="314"/>
      <c r="MO9" s="314"/>
      <c r="MP9" s="314"/>
      <c r="MQ9" s="314"/>
      <c r="MR9" s="314"/>
      <c r="MS9" s="314"/>
      <c r="MT9" s="314"/>
      <c r="MU9" s="314"/>
      <c r="MV9" s="314"/>
      <c r="MW9" s="314"/>
      <c r="MX9" s="314"/>
      <c r="MY9" s="314"/>
      <c r="MZ9" s="314"/>
      <c r="NA9" s="314"/>
      <c r="NB9" s="314"/>
      <c r="NC9" s="314"/>
      <c r="ND9" s="314"/>
      <c r="NE9" s="314"/>
      <c r="NF9" s="314"/>
      <c r="NG9" s="314"/>
      <c r="NH9" s="314"/>
      <c r="NI9" s="314"/>
      <c r="NJ9" s="314"/>
      <c r="NK9" s="314"/>
      <c r="NL9" s="314"/>
      <c r="NM9" s="314"/>
      <c r="NN9" s="314"/>
      <c r="NO9" s="314"/>
      <c r="NP9" s="314"/>
      <c r="NQ9" s="314"/>
      <c r="NR9" s="314"/>
      <c r="NS9" s="314"/>
      <c r="NT9" s="314"/>
      <c r="NU9" s="314"/>
      <c r="NV9" s="314"/>
      <c r="NW9" s="314"/>
      <c r="NX9" s="314"/>
      <c r="NY9" s="314"/>
      <c r="NZ9" s="314"/>
      <c r="OA9" s="314"/>
      <c r="OB9" s="314"/>
      <c r="OC9" s="314"/>
      <c r="OD9" s="314"/>
      <c r="OE9" s="314"/>
      <c r="OF9" s="314"/>
      <c r="OG9" s="314"/>
      <c r="OH9" s="314"/>
      <c r="OI9" s="314"/>
      <c r="OJ9" s="314"/>
      <c r="OK9" s="314"/>
      <c r="OL9" s="314"/>
      <c r="OM9" s="314"/>
      <c r="ON9" s="314"/>
      <c r="OO9" s="314"/>
      <c r="OP9" s="314"/>
      <c r="OQ9" s="314"/>
      <c r="OR9" s="314"/>
      <c r="OS9" s="314"/>
      <c r="OT9" s="314"/>
      <c r="OU9" s="314"/>
      <c r="OV9" s="314"/>
      <c r="OW9" s="314"/>
      <c r="OX9" s="314"/>
      <c r="OY9" s="314"/>
      <c r="OZ9" s="314"/>
      <c r="PA9" s="314"/>
      <c r="PB9" s="314"/>
      <c r="PC9" s="314"/>
      <c r="PD9" s="314"/>
      <c r="PE9" s="314"/>
      <c r="PF9" s="314"/>
      <c r="PG9" s="314"/>
      <c r="PH9" s="314"/>
      <c r="PI9" s="314"/>
      <c r="PJ9" s="314"/>
      <c r="PK9" s="314"/>
      <c r="PL9" s="314"/>
      <c r="PM9" s="314"/>
      <c r="PN9" s="314"/>
      <c r="PO9" s="314"/>
      <c r="PP9" s="314"/>
      <c r="PQ9" s="314"/>
      <c r="PR9" s="314"/>
      <c r="PS9" s="314"/>
      <c r="PT9" s="314"/>
      <c r="PU9" s="314"/>
      <c r="PV9" s="314"/>
      <c r="PW9" s="314"/>
      <c r="PX9" s="314"/>
      <c r="PY9" s="314"/>
      <c r="PZ9" s="314"/>
      <c r="QA9" s="314"/>
      <c r="QB9" s="314"/>
      <c r="QC9" s="314"/>
      <c r="QD9" s="314"/>
      <c r="QE9" s="314"/>
      <c r="QF9" s="314"/>
      <c r="QG9" s="314"/>
      <c r="QH9" s="314"/>
      <c r="QI9" s="314"/>
      <c r="QJ9" s="314"/>
      <c r="QK9" s="314"/>
      <c r="QL9" s="314"/>
      <c r="QM9" s="314"/>
      <c r="QN9" s="314"/>
      <c r="QO9" s="314"/>
      <c r="QP9" s="314"/>
      <c r="QQ9" s="314"/>
      <c r="QR9" s="314"/>
      <c r="QS9" s="314"/>
      <c r="QT9" s="314"/>
      <c r="QU9" s="314"/>
      <c r="QV9" s="314"/>
      <c r="QW9" s="314"/>
      <c r="QX9" s="314"/>
      <c r="QY9" s="314"/>
      <c r="QZ9" s="314"/>
      <c r="RA9" s="314"/>
      <c r="RB9" s="314"/>
      <c r="RC9" s="314"/>
      <c r="RD9" s="314"/>
      <c r="RE9" s="314"/>
      <c r="RF9" s="314"/>
      <c r="RG9" s="314"/>
      <c r="RH9" s="314"/>
      <c r="RI9" s="314"/>
      <c r="RJ9" s="314"/>
      <c r="RK9" s="314"/>
      <c r="RL9" s="314"/>
      <c r="RM9" s="314"/>
      <c r="RN9" s="314"/>
      <c r="RO9" s="314"/>
      <c r="RP9" s="314"/>
      <c r="RQ9" s="314"/>
      <c r="RR9" s="314"/>
      <c r="RS9" s="314"/>
      <c r="RT9" s="314"/>
      <c r="RU9" s="314"/>
      <c r="RV9" s="314"/>
      <c r="RW9" s="314"/>
      <c r="RX9" s="314"/>
      <c r="RY9" s="314"/>
      <c r="RZ9" s="314"/>
      <c r="SA9" s="314"/>
      <c r="SB9" s="314"/>
      <c r="SC9" s="314"/>
      <c r="SD9" s="314"/>
      <c r="SE9" s="314"/>
      <c r="SF9" s="314"/>
      <c r="SG9" s="314"/>
      <c r="SH9" s="314"/>
      <c r="SI9" s="314"/>
      <c r="SJ9" s="314"/>
      <c r="SK9" s="314"/>
      <c r="SL9" s="314"/>
      <c r="SM9" s="314"/>
    </row>
    <row r="10" spans="1:507" ht="15" customHeight="1" thickBot="1" x14ac:dyDescent="0.2">
      <c r="A10" s="253"/>
      <c r="B10" s="253"/>
      <c r="C10" s="253"/>
      <c r="D10" s="310"/>
      <c r="E10" s="311">
        <f>SUM('11.1 Prognosrapport'!B12)</f>
        <v>4000</v>
      </c>
      <c r="F10" s="312" t="str">
        <f>'11.1 Prognosrapport'!C12</f>
        <v>Konto enligt din kontoplan</v>
      </c>
      <c r="G10" s="313">
        <f t="shared" si="0"/>
        <v>109</v>
      </c>
      <c r="H10" s="314">
        <v>100</v>
      </c>
      <c r="I10" s="314">
        <v>2</v>
      </c>
      <c r="J10" s="314">
        <v>3</v>
      </c>
      <c r="K10" s="314">
        <v>4</v>
      </c>
      <c r="L10" s="314"/>
      <c r="M10" s="314"/>
      <c r="N10" s="314"/>
      <c r="O10" s="314"/>
      <c r="P10" s="314"/>
      <c r="Q10" s="314"/>
      <c r="R10" s="314"/>
      <c r="S10" s="314"/>
      <c r="T10" s="314"/>
      <c r="U10" s="314"/>
      <c r="V10" s="314"/>
      <c r="W10" s="314"/>
      <c r="X10" s="314"/>
      <c r="Y10" s="314"/>
      <c r="Z10" s="314"/>
      <c r="AA10" s="314"/>
      <c r="AB10" s="314"/>
      <c r="AC10" s="314"/>
      <c r="AD10" s="314"/>
      <c r="AE10" s="314"/>
      <c r="AF10" s="314"/>
      <c r="AG10" s="314"/>
      <c r="AH10" s="314"/>
      <c r="AI10" s="314"/>
      <c r="AJ10" s="314"/>
      <c r="AK10" s="314"/>
      <c r="AL10" s="314"/>
      <c r="AM10" s="314"/>
      <c r="AN10" s="314"/>
      <c r="AO10" s="314"/>
      <c r="AP10" s="314"/>
      <c r="AQ10" s="314"/>
      <c r="AR10" s="314"/>
      <c r="AS10" s="314"/>
      <c r="AT10" s="314"/>
      <c r="AU10" s="314"/>
      <c r="AV10" s="314"/>
      <c r="AW10" s="314"/>
      <c r="AX10" s="314"/>
      <c r="AY10" s="314"/>
      <c r="AZ10" s="314"/>
      <c r="BA10" s="314"/>
      <c r="BB10" s="314"/>
      <c r="BC10" s="314"/>
      <c r="BD10" s="314"/>
      <c r="BE10" s="314"/>
      <c r="BF10" s="314"/>
      <c r="BG10" s="314"/>
      <c r="BH10" s="314"/>
      <c r="BI10" s="314"/>
      <c r="BJ10" s="314"/>
      <c r="BK10" s="314"/>
      <c r="BL10" s="314"/>
      <c r="BM10" s="314"/>
      <c r="BN10" s="314"/>
      <c r="BO10" s="314"/>
      <c r="BP10" s="314"/>
      <c r="BQ10" s="314"/>
      <c r="BR10" s="314"/>
      <c r="BS10" s="314"/>
      <c r="BT10" s="314"/>
      <c r="BU10" s="314"/>
      <c r="BV10" s="314"/>
      <c r="BW10" s="314"/>
      <c r="BX10" s="314"/>
      <c r="BY10" s="314"/>
      <c r="BZ10" s="314"/>
      <c r="CA10" s="314"/>
      <c r="CB10" s="314"/>
      <c r="CC10" s="314"/>
      <c r="CD10" s="314"/>
      <c r="CE10" s="314"/>
      <c r="CF10" s="314"/>
      <c r="CG10" s="314"/>
      <c r="CH10" s="314"/>
      <c r="CI10" s="314"/>
      <c r="CJ10" s="314"/>
      <c r="CK10" s="314"/>
      <c r="CL10" s="314"/>
      <c r="CM10" s="314"/>
      <c r="CN10" s="314"/>
      <c r="CO10" s="314"/>
      <c r="CP10" s="314"/>
      <c r="CQ10" s="314"/>
      <c r="CR10" s="314"/>
      <c r="CS10" s="314"/>
      <c r="CT10" s="314"/>
      <c r="CU10" s="314"/>
      <c r="CV10" s="314"/>
      <c r="CW10" s="314"/>
      <c r="CX10" s="314"/>
      <c r="CY10" s="314"/>
      <c r="CZ10" s="314"/>
      <c r="DA10" s="314"/>
      <c r="DB10" s="314"/>
      <c r="DC10" s="314"/>
      <c r="DD10" s="314"/>
      <c r="DE10" s="314"/>
      <c r="DF10" s="314"/>
      <c r="DG10" s="314"/>
      <c r="DH10" s="314"/>
      <c r="DI10" s="314"/>
      <c r="DJ10" s="314"/>
      <c r="DK10" s="314"/>
      <c r="DL10" s="314"/>
      <c r="DM10" s="314"/>
      <c r="DN10" s="314"/>
      <c r="DO10" s="314"/>
      <c r="DP10" s="314"/>
      <c r="DQ10" s="314"/>
      <c r="DR10" s="314"/>
      <c r="DS10" s="314"/>
      <c r="DT10" s="314"/>
      <c r="DU10" s="314"/>
      <c r="DV10" s="314"/>
      <c r="DW10" s="314"/>
      <c r="DX10" s="314"/>
      <c r="DY10" s="314"/>
      <c r="DZ10" s="314"/>
      <c r="EA10" s="314"/>
      <c r="EB10" s="314"/>
      <c r="EC10" s="314"/>
      <c r="ED10" s="314"/>
      <c r="EE10" s="314"/>
      <c r="EF10" s="314"/>
      <c r="EG10" s="314"/>
      <c r="EH10" s="314"/>
      <c r="EI10" s="314"/>
      <c r="EJ10" s="314"/>
      <c r="EK10" s="314"/>
      <c r="EL10" s="314"/>
      <c r="EM10" s="314"/>
      <c r="EN10" s="314"/>
      <c r="EO10" s="314"/>
      <c r="EP10" s="314"/>
      <c r="EQ10" s="314"/>
      <c r="ER10" s="314"/>
      <c r="ES10" s="314"/>
      <c r="ET10" s="314"/>
      <c r="EU10" s="314"/>
      <c r="EV10" s="314"/>
      <c r="EW10" s="314"/>
      <c r="EX10" s="314"/>
      <c r="EY10" s="314"/>
      <c r="EZ10" s="314"/>
      <c r="FA10" s="314"/>
      <c r="FB10" s="314"/>
      <c r="FC10" s="314"/>
      <c r="FD10" s="314"/>
      <c r="FE10" s="314"/>
      <c r="FF10" s="314"/>
      <c r="FG10" s="314"/>
      <c r="FH10" s="314"/>
      <c r="FI10" s="314"/>
      <c r="FJ10" s="314"/>
      <c r="FK10" s="314"/>
      <c r="FL10" s="314"/>
      <c r="FM10" s="314"/>
      <c r="FN10" s="314"/>
      <c r="FO10" s="314"/>
      <c r="FP10" s="314"/>
      <c r="FQ10" s="314"/>
      <c r="FR10" s="314"/>
      <c r="FS10" s="314"/>
      <c r="FT10" s="314"/>
      <c r="FU10" s="314"/>
      <c r="FV10" s="314"/>
      <c r="FW10" s="314"/>
      <c r="FX10" s="314"/>
      <c r="FY10" s="314"/>
      <c r="FZ10" s="314"/>
      <c r="GA10" s="314"/>
      <c r="GB10" s="314"/>
      <c r="GC10" s="314"/>
      <c r="GD10" s="314"/>
      <c r="GE10" s="314"/>
      <c r="GF10" s="314"/>
      <c r="GG10" s="314"/>
      <c r="GH10" s="314"/>
      <c r="GI10" s="314"/>
      <c r="GJ10" s="314"/>
      <c r="GK10" s="314"/>
      <c r="GL10" s="314"/>
      <c r="GM10" s="314"/>
      <c r="GN10" s="314"/>
      <c r="GO10" s="314"/>
      <c r="GP10" s="314"/>
      <c r="GQ10" s="314"/>
      <c r="GR10" s="314"/>
      <c r="GS10" s="314"/>
      <c r="GT10" s="314"/>
      <c r="GU10" s="314"/>
      <c r="GV10" s="314"/>
      <c r="GW10" s="314"/>
      <c r="GX10" s="314"/>
      <c r="GY10" s="314"/>
      <c r="GZ10" s="314"/>
      <c r="HA10" s="314"/>
      <c r="HB10" s="314"/>
      <c r="HC10" s="314"/>
      <c r="HD10" s="314"/>
      <c r="HE10" s="314"/>
      <c r="HF10" s="314"/>
      <c r="HG10" s="314"/>
      <c r="HH10" s="314"/>
      <c r="HI10" s="314"/>
      <c r="HJ10" s="314"/>
      <c r="HK10" s="314"/>
      <c r="HL10" s="314"/>
      <c r="HM10" s="314"/>
      <c r="HN10" s="314"/>
      <c r="HO10" s="314"/>
      <c r="HP10" s="314"/>
      <c r="HQ10" s="314"/>
      <c r="HR10" s="314"/>
      <c r="HS10" s="314"/>
      <c r="HT10" s="314"/>
      <c r="HU10" s="314"/>
      <c r="HV10" s="314"/>
      <c r="HW10" s="314"/>
      <c r="HX10" s="314"/>
      <c r="HY10" s="314"/>
      <c r="HZ10" s="314"/>
      <c r="IA10" s="314"/>
      <c r="IB10" s="314"/>
      <c r="IC10" s="314"/>
      <c r="ID10" s="314"/>
      <c r="IE10" s="314"/>
      <c r="IF10" s="314"/>
      <c r="IG10" s="314"/>
      <c r="IH10" s="314"/>
      <c r="II10" s="314"/>
      <c r="IJ10" s="314"/>
      <c r="IK10" s="314"/>
      <c r="IL10" s="314"/>
      <c r="IM10" s="314"/>
      <c r="IN10" s="314"/>
      <c r="IO10" s="314"/>
      <c r="IP10" s="314"/>
      <c r="IQ10" s="314"/>
      <c r="IR10" s="314"/>
      <c r="IS10" s="314"/>
      <c r="IT10" s="314"/>
      <c r="IU10" s="314"/>
      <c r="IV10" s="314"/>
      <c r="IW10" s="314"/>
      <c r="IX10" s="314"/>
      <c r="IY10" s="314"/>
      <c r="IZ10" s="314"/>
      <c r="JA10" s="314"/>
      <c r="JB10" s="314"/>
      <c r="JC10" s="314"/>
      <c r="JD10" s="314"/>
      <c r="JE10" s="314"/>
      <c r="JF10" s="314"/>
      <c r="JG10" s="314"/>
      <c r="JH10" s="314"/>
      <c r="JI10" s="314"/>
      <c r="JJ10" s="314"/>
      <c r="JK10" s="314"/>
      <c r="JL10" s="314"/>
      <c r="JM10" s="314"/>
      <c r="JN10" s="314"/>
      <c r="JO10" s="314"/>
      <c r="JP10" s="314"/>
      <c r="JQ10" s="314"/>
      <c r="JR10" s="314"/>
      <c r="JS10" s="314"/>
      <c r="JT10" s="314"/>
      <c r="JU10" s="314"/>
      <c r="JV10" s="314"/>
      <c r="JW10" s="314"/>
      <c r="JX10" s="314"/>
      <c r="JY10" s="314"/>
      <c r="JZ10" s="314"/>
      <c r="KA10" s="314"/>
      <c r="KB10" s="314"/>
      <c r="KC10" s="314"/>
      <c r="KD10" s="314"/>
      <c r="KE10" s="314"/>
      <c r="KF10" s="314"/>
      <c r="KG10" s="314"/>
      <c r="KH10" s="314"/>
      <c r="KI10" s="314"/>
      <c r="KJ10" s="314"/>
      <c r="KK10" s="314"/>
      <c r="KL10" s="314"/>
      <c r="KM10" s="314"/>
      <c r="KN10" s="314"/>
      <c r="KO10" s="314"/>
      <c r="KP10" s="314"/>
      <c r="KQ10" s="314"/>
      <c r="KR10" s="314"/>
      <c r="KS10" s="314"/>
      <c r="KT10" s="314"/>
      <c r="KU10" s="314"/>
      <c r="KV10" s="314"/>
      <c r="KW10" s="314"/>
      <c r="KX10" s="314"/>
      <c r="KY10" s="314"/>
      <c r="KZ10" s="314"/>
      <c r="LA10" s="314"/>
      <c r="LB10" s="314"/>
      <c r="LC10" s="314"/>
      <c r="LD10" s="314"/>
      <c r="LE10" s="314"/>
      <c r="LF10" s="314"/>
      <c r="LG10" s="314"/>
      <c r="LH10" s="314"/>
      <c r="LI10" s="314"/>
      <c r="LJ10" s="314"/>
      <c r="LK10" s="314"/>
      <c r="LL10" s="314"/>
      <c r="LM10" s="314"/>
      <c r="LN10" s="314"/>
      <c r="LO10" s="314"/>
      <c r="LP10" s="314"/>
      <c r="LQ10" s="314"/>
      <c r="LR10" s="314"/>
      <c r="LS10" s="314"/>
      <c r="LT10" s="314"/>
      <c r="LU10" s="314"/>
      <c r="LV10" s="314"/>
      <c r="LW10" s="314"/>
      <c r="LX10" s="314"/>
      <c r="LY10" s="314"/>
      <c r="LZ10" s="314"/>
      <c r="MA10" s="314"/>
      <c r="MB10" s="314"/>
      <c r="MC10" s="314"/>
      <c r="MD10" s="314"/>
      <c r="ME10" s="314"/>
      <c r="MF10" s="314"/>
      <c r="MG10" s="314"/>
      <c r="MH10" s="314"/>
      <c r="MI10" s="314"/>
      <c r="MJ10" s="314"/>
      <c r="MK10" s="314"/>
      <c r="ML10" s="314"/>
      <c r="MM10" s="314"/>
      <c r="MN10" s="314"/>
      <c r="MO10" s="314"/>
      <c r="MP10" s="314"/>
      <c r="MQ10" s="314"/>
      <c r="MR10" s="314"/>
      <c r="MS10" s="314"/>
      <c r="MT10" s="314"/>
      <c r="MU10" s="314"/>
      <c r="MV10" s="314"/>
      <c r="MW10" s="314"/>
      <c r="MX10" s="314"/>
      <c r="MY10" s="314"/>
      <c r="MZ10" s="314"/>
      <c r="NA10" s="314"/>
      <c r="NB10" s="314"/>
      <c r="NC10" s="314"/>
      <c r="ND10" s="314"/>
      <c r="NE10" s="314"/>
      <c r="NF10" s="314"/>
      <c r="NG10" s="314"/>
      <c r="NH10" s="314"/>
      <c r="NI10" s="314"/>
      <c r="NJ10" s="314"/>
      <c r="NK10" s="314"/>
      <c r="NL10" s="314"/>
      <c r="NM10" s="314"/>
      <c r="NN10" s="314"/>
      <c r="NO10" s="314"/>
      <c r="NP10" s="314"/>
      <c r="NQ10" s="314"/>
      <c r="NR10" s="314"/>
      <c r="NS10" s="314"/>
      <c r="NT10" s="314"/>
      <c r="NU10" s="314"/>
      <c r="NV10" s="314"/>
      <c r="NW10" s="314"/>
      <c r="NX10" s="314"/>
      <c r="NY10" s="314"/>
      <c r="NZ10" s="314"/>
      <c r="OA10" s="314"/>
      <c r="OB10" s="314"/>
      <c r="OC10" s="314"/>
      <c r="OD10" s="314"/>
      <c r="OE10" s="314"/>
      <c r="OF10" s="314"/>
      <c r="OG10" s="314"/>
      <c r="OH10" s="314"/>
      <c r="OI10" s="314"/>
      <c r="OJ10" s="314"/>
      <c r="OK10" s="314"/>
      <c r="OL10" s="314"/>
      <c r="OM10" s="314"/>
      <c r="ON10" s="314"/>
      <c r="OO10" s="314"/>
      <c r="OP10" s="314"/>
      <c r="OQ10" s="314"/>
      <c r="OR10" s="314"/>
      <c r="OS10" s="314"/>
      <c r="OT10" s="314"/>
      <c r="OU10" s="314"/>
      <c r="OV10" s="314"/>
      <c r="OW10" s="314"/>
      <c r="OX10" s="314"/>
      <c r="OY10" s="314"/>
      <c r="OZ10" s="314"/>
      <c r="PA10" s="314"/>
      <c r="PB10" s="314"/>
      <c r="PC10" s="314"/>
      <c r="PD10" s="314"/>
      <c r="PE10" s="314"/>
      <c r="PF10" s="314"/>
      <c r="PG10" s="314"/>
      <c r="PH10" s="314"/>
      <c r="PI10" s="314"/>
      <c r="PJ10" s="314"/>
      <c r="PK10" s="314"/>
      <c r="PL10" s="314"/>
      <c r="PM10" s="314"/>
      <c r="PN10" s="314"/>
      <c r="PO10" s="314"/>
      <c r="PP10" s="314"/>
      <c r="PQ10" s="314"/>
      <c r="PR10" s="314"/>
      <c r="PS10" s="314"/>
      <c r="PT10" s="314"/>
      <c r="PU10" s="314"/>
      <c r="PV10" s="314"/>
      <c r="PW10" s="314"/>
      <c r="PX10" s="314"/>
      <c r="PY10" s="314"/>
      <c r="PZ10" s="314"/>
      <c r="QA10" s="314"/>
      <c r="QB10" s="314"/>
      <c r="QC10" s="314"/>
      <c r="QD10" s="314"/>
      <c r="QE10" s="314"/>
      <c r="QF10" s="314"/>
      <c r="QG10" s="314"/>
      <c r="QH10" s="314"/>
      <c r="QI10" s="314"/>
      <c r="QJ10" s="314"/>
      <c r="QK10" s="314"/>
      <c r="QL10" s="314"/>
      <c r="QM10" s="314"/>
      <c r="QN10" s="314"/>
      <c r="QO10" s="314"/>
      <c r="QP10" s="314"/>
      <c r="QQ10" s="314"/>
      <c r="QR10" s="314"/>
      <c r="QS10" s="314"/>
      <c r="QT10" s="314"/>
      <c r="QU10" s="314"/>
      <c r="QV10" s="314"/>
      <c r="QW10" s="314"/>
      <c r="QX10" s="314"/>
      <c r="QY10" s="314"/>
      <c r="QZ10" s="314"/>
      <c r="RA10" s="314"/>
      <c r="RB10" s="314"/>
      <c r="RC10" s="314"/>
      <c r="RD10" s="314"/>
      <c r="RE10" s="314"/>
      <c r="RF10" s="314"/>
      <c r="RG10" s="314"/>
      <c r="RH10" s="314"/>
      <c r="RI10" s="314"/>
      <c r="RJ10" s="314"/>
      <c r="RK10" s="314"/>
      <c r="RL10" s="314"/>
      <c r="RM10" s="314"/>
      <c r="RN10" s="314"/>
      <c r="RO10" s="314"/>
      <c r="RP10" s="314"/>
      <c r="RQ10" s="314"/>
      <c r="RR10" s="314"/>
      <c r="RS10" s="314"/>
      <c r="RT10" s="314"/>
      <c r="RU10" s="314"/>
      <c r="RV10" s="314"/>
      <c r="RW10" s="314"/>
      <c r="RX10" s="314"/>
      <c r="RY10" s="314"/>
      <c r="RZ10" s="314"/>
      <c r="SA10" s="314"/>
      <c r="SB10" s="314"/>
      <c r="SC10" s="314"/>
      <c r="SD10" s="314"/>
      <c r="SE10" s="314"/>
      <c r="SF10" s="314"/>
      <c r="SG10" s="314"/>
      <c r="SH10" s="314"/>
      <c r="SI10" s="314"/>
      <c r="SJ10" s="314"/>
      <c r="SK10" s="314"/>
      <c r="SL10" s="314"/>
      <c r="SM10" s="314"/>
    </row>
    <row r="11" spans="1:507" ht="15" customHeight="1" thickBot="1" x14ac:dyDescent="0.2">
      <c r="A11" s="253"/>
      <c r="B11" s="253"/>
      <c r="C11" s="253"/>
      <c r="D11" s="310"/>
      <c r="E11" s="311">
        <f>SUM('11.1 Prognosrapport'!B13)</f>
        <v>4000</v>
      </c>
      <c r="F11" s="312" t="str">
        <f>'11.1 Prognosrapport'!C13</f>
        <v>Konto enligt din kontoplan</v>
      </c>
      <c r="G11" s="313">
        <f t="shared" si="0"/>
        <v>10</v>
      </c>
      <c r="H11" s="314">
        <v>1</v>
      </c>
      <c r="I11" s="314">
        <v>2</v>
      </c>
      <c r="J11" s="314">
        <v>3</v>
      </c>
      <c r="K11" s="314">
        <v>4</v>
      </c>
      <c r="L11" s="314"/>
      <c r="M11" s="314"/>
      <c r="N11" s="314"/>
      <c r="O11" s="314"/>
      <c r="P11" s="314"/>
      <c r="Q11" s="314"/>
      <c r="R11" s="314"/>
      <c r="S11" s="314"/>
      <c r="T11" s="314"/>
      <c r="U11" s="314"/>
      <c r="V11" s="314"/>
      <c r="W11" s="314"/>
      <c r="X11" s="314"/>
      <c r="Y11" s="314"/>
      <c r="Z11" s="314"/>
      <c r="AA11" s="314"/>
      <c r="AB11" s="314"/>
      <c r="AC11" s="314"/>
      <c r="AD11" s="314"/>
      <c r="AE11" s="314"/>
      <c r="AF11" s="314"/>
      <c r="AG11" s="314"/>
      <c r="AH11" s="314"/>
      <c r="AI11" s="314"/>
      <c r="AJ11" s="314"/>
      <c r="AK11" s="314"/>
      <c r="AL11" s="314"/>
      <c r="AM11" s="314"/>
      <c r="AN11" s="314"/>
      <c r="AO11" s="314"/>
      <c r="AP11" s="314"/>
      <c r="AQ11" s="314"/>
      <c r="AR11" s="314"/>
      <c r="AS11" s="314"/>
      <c r="AT11" s="314"/>
      <c r="AU11" s="314"/>
      <c r="AV11" s="314"/>
      <c r="AW11" s="314"/>
      <c r="AX11" s="314"/>
      <c r="AY11" s="314"/>
      <c r="AZ11" s="314"/>
      <c r="BA11" s="314"/>
      <c r="BB11" s="314"/>
      <c r="BC11" s="314"/>
      <c r="BD11" s="314"/>
      <c r="BE11" s="314"/>
      <c r="BF11" s="314"/>
      <c r="BG11" s="314"/>
      <c r="BH11" s="314"/>
      <c r="BI11" s="314"/>
      <c r="BJ11" s="314"/>
      <c r="BK11" s="314"/>
      <c r="BL11" s="314"/>
      <c r="BM11" s="314"/>
      <c r="BN11" s="314"/>
      <c r="BO11" s="314"/>
      <c r="BP11" s="314"/>
      <c r="BQ11" s="314"/>
      <c r="BR11" s="314"/>
      <c r="BS11" s="314"/>
      <c r="BT11" s="314"/>
      <c r="BU11" s="314"/>
      <c r="BV11" s="314"/>
      <c r="BW11" s="314"/>
      <c r="BX11" s="314"/>
      <c r="BY11" s="314"/>
      <c r="BZ11" s="314"/>
      <c r="CA11" s="314"/>
      <c r="CB11" s="314"/>
      <c r="CC11" s="314"/>
      <c r="CD11" s="314"/>
      <c r="CE11" s="314"/>
      <c r="CF11" s="314"/>
      <c r="CG11" s="314"/>
      <c r="CH11" s="314"/>
      <c r="CI11" s="314"/>
      <c r="CJ11" s="314"/>
      <c r="CK11" s="314"/>
      <c r="CL11" s="314"/>
      <c r="CM11" s="314"/>
      <c r="CN11" s="314"/>
      <c r="CO11" s="314"/>
      <c r="CP11" s="314"/>
      <c r="CQ11" s="314"/>
      <c r="CR11" s="314"/>
      <c r="CS11" s="314"/>
      <c r="CT11" s="314"/>
      <c r="CU11" s="314"/>
      <c r="CV11" s="314"/>
      <c r="CW11" s="314"/>
      <c r="CX11" s="314"/>
      <c r="CY11" s="314"/>
      <c r="CZ11" s="314"/>
      <c r="DA11" s="314"/>
      <c r="DB11" s="314"/>
      <c r="DC11" s="314"/>
      <c r="DD11" s="314"/>
      <c r="DE11" s="314"/>
      <c r="DF11" s="314"/>
      <c r="DG11" s="314"/>
      <c r="DH11" s="314"/>
      <c r="DI11" s="314"/>
      <c r="DJ11" s="314"/>
      <c r="DK11" s="314"/>
      <c r="DL11" s="314"/>
      <c r="DM11" s="314"/>
      <c r="DN11" s="314"/>
      <c r="DO11" s="314"/>
      <c r="DP11" s="314"/>
      <c r="DQ11" s="314"/>
      <c r="DR11" s="314"/>
      <c r="DS11" s="314"/>
      <c r="DT11" s="314"/>
      <c r="DU11" s="314"/>
      <c r="DV11" s="314"/>
      <c r="DW11" s="314"/>
      <c r="DX11" s="314"/>
      <c r="DY11" s="314"/>
      <c r="DZ11" s="314"/>
      <c r="EA11" s="314"/>
      <c r="EB11" s="314"/>
      <c r="EC11" s="314"/>
      <c r="ED11" s="314"/>
      <c r="EE11" s="314"/>
      <c r="EF11" s="314"/>
      <c r="EG11" s="314"/>
      <c r="EH11" s="314"/>
      <c r="EI11" s="314"/>
      <c r="EJ11" s="314"/>
      <c r="EK11" s="314"/>
      <c r="EL11" s="314"/>
      <c r="EM11" s="314"/>
      <c r="EN11" s="314"/>
      <c r="EO11" s="314"/>
      <c r="EP11" s="314"/>
      <c r="EQ11" s="314"/>
      <c r="ER11" s="314"/>
      <c r="ES11" s="314"/>
      <c r="ET11" s="314"/>
      <c r="EU11" s="314"/>
      <c r="EV11" s="314"/>
      <c r="EW11" s="314"/>
      <c r="EX11" s="314"/>
      <c r="EY11" s="314"/>
      <c r="EZ11" s="314"/>
      <c r="FA11" s="314"/>
      <c r="FB11" s="314"/>
      <c r="FC11" s="314"/>
      <c r="FD11" s="314"/>
      <c r="FE11" s="314"/>
      <c r="FF11" s="314"/>
      <c r="FG11" s="314"/>
      <c r="FH11" s="314"/>
      <c r="FI11" s="314"/>
      <c r="FJ11" s="314"/>
      <c r="FK11" s="314"/>
      <c r="FL11" s="314"/>
      <c r="FM11" s="314"/>
      <c r="FN11" s="314"/>
      <c r="FO11" s="314"/>
      <c r="FP11" s="314"/>
      <c r="FQ11" s="314"/>
      <c r="FR11" s="314"/>
      <c r="FS11" s="314"/>
      <c r="FT11" s="314"/>
      <c r="FU11" s="314"/>
      <c r="FV11" s="314"/>
      <c r="FW11" s="314"/>
      <c r="FX11" s="314"/>
      <c r="FY11" s="314"/>
      <c r="FZ11" s="314"/>
      <c r="GA11" s="314"/>
      <c r="GB11" s="314"/>
      <c r="GC11" s="314"/>
      <c r="GD11" s="314"/>
      <c r="GE11" s="314"/>
      <c r="GF11" s="314"/>
      <c r="GG11" s="314"/>
      <c r="GH11" s="314"/>
      <c r="GI11" s="314"/>
      <c r="GJ11" s="314"/>
      <c r="GK11" s="314"/>
      <c r="GL11" s="314"/>
      <c r="GM11" s="314"/>
      <c r="GN11" s="314"/>
      <c r="GO11" s="314"/>
      <c r="GP11" s="314"/>
      <c r="GQ11" s="314"/>
      <c r="GR11" s="314"/>
      <c r="GS11" s="314"/>
      <c r="GT11" s="314"/>
      <c r="GU11" s="314"/>
      <c r="GV11" s="314"/>
      <c r="GW11" s="314"/>
      <c r="GX11" s="314"/>
      <c r="GY11" s="314"/>
      <c r="GZ11" s="314"/>
      <c r="HA11" s="314"/>
      <c r="HB11" s="314"/>
      <c r="HC11" s="314"/>
      <c r="HD11" s="314"/>
      <c r="HE11" s="314"/>
      <c r="HF11" s="314"/>
      <c r="HG11" s="314"/>
      <c r="HH11" s="314"/>
      <c r="HI11" s="314"/>
      <c r="HJ11" s="314"/>
      <c r="HK11" s="314"/>
      <c r="HL11" s="314"/>
      <c r="HM11" s="314"/>
      <c r="HN11" s="314"/>
      <c r="HO11" s="314"/>
      <c r="HP11" s="314"/>
      <c r="HQ11" s="314"/>
      <c r="HR11" s="314"/>
      <c r="HS11" s="314"/>
      <c r="HT11" s="314"/>
      <c r="HU11" s="314"/>
      <c r="HV11" s="314"/>
      <c r="HW11" s="314"/>
      <c r="HX11" s="314"/>
      <c r="HY11" s="314"/>
      <c r="HZ11" s="314"/>
      <c r="IA11" s="314"/>
      <c r="IB11" s="314"/>
      <c r="IC11" s="314"/>
      <c r="ID11" s="314"/>
      <c r="IE11" s="314"/>
      <c r="IF11" s="314"/>
      <c r="IG11" s="314"/>
      <c r="IH11" s="314"/>
      <c r="II11" s="314"/>
      <c r="IJ11" s="314"/>
      <c r="IK11" s="314"/>
      <c r="IL11" s="314"/>
      <c r="IM11" s="314"/>
      <c r="IN11" s="314"/>
      <c r="IO11" s="314"/>
      <c r="IP11" s="314"/>
      <c r="IQ11" s="314"/>
      <c r="IR11" s="314"/>
      <c r="IS11" s="314"/>
      <c r="IT11" s="314"/>
      <c r="IU11" s="314"/>
      <c r="IV11" s="314"/>
      <c r="IW11" s="314"/>
      <c r="IX11" s="314"/>
      <c r="IY11" s="314"/>
      <c r="IZ11" s="314"/>
      <c r="JA11" s="314"/>
      <c r="JB11" s="314"/>
      <c r="JC11" s="314"/>
      <c r="JD11" s="314"/>
      <c r="JE11" s="314"/>
      <c r="JF11" s="314"/>
      <c r="JG11" s="314"/>
      <c r="JH11" s="314"/>
      <c r="JI11" s="314"/>
      <c r="JJ11" s="314"/>
      <c r="JK11" s="314"/>
      <c r="JL11" s="314"/>
      <c r="JM11" s="314"/>
      <c r="JN11" s="314"/>
      <c r="JO11" s="314"/>
      <c r="JP11" s="314"/>
      <c r="JQ11" s="314"/>
      <c r="JR11" s="314"/>
      <c r="JS11" s="314"/>
      <c r="JT11" s="314"/>
      <c r="JU11" s="314"/>
      <c r="JV11" s="314"/>
      <c r="JW11" s="314"/>
      <c r="JX11" s="314"/>
      <c r="JY11" s="314"/>
      <c r="JZ11" s="314"/>
      <c r="KA11" s="314"/>
      <c r="KB11" s="314"/>
      <c r="KC11" s="314"/>
      <c r="KD11" s="314"/>
      <c r="KE11" s="314"/>
      <c r="KF11" s="314"/>
      <c r="KG11" s="314"/>
      <c r="KH11" s="314"/>
      <c r="KI11" s="314"/>
      <c r="KJ11" s="314"/>
      <c r="KK11" s="314"/>
      <c r="KL11" s="314"/>
      <c r="KM11" s="314"/>
      <c r="KN11" s="314"/>
      <c r="KO11" s="314"/>
      <c r="KP11" s="314"/>
      <c r="KQ11" s="314"/>
      <c r="KR11" s="314"/>
      <c r="KS11" s="314"/>
      <c r="KT11" s="314"/>
      <c r="KU11" s="314"/>
      <c r="KV11" s="314"/>
      <c r="KW11" s="314"/>
      <c r="KX11" s="314"/>
      <c r="KY11" s="314"/>
      <c r="KZ11" s="314"/>
      <c r="LA11" s="314"/>
      <c r="LB11" s="314"/>
      <c r="LC11" s="314"/>
      <c r="LD11" s="314"/>
      <c r="LE11" s="314"/>
      <c r="LF11" s="314"/>
      <c r="LG11" s="314"/>
      <c r="LH11" s="314"/>
      <c r="LI11" s="314"/>
      <c r="LJ11" s="314"/>
      <c r="LK11" s="314"/>
      <c r="LL11" s="314"/>
      <c r="LM11" s="314"/>
      <c r="LN11" s="314"/>
      <c r="LO11" s="314"/>
      <c r="LP11" s="314"/>
      <c r="LQ11" s="314"/>
      <c r="LR11" s="314"/>
      <c r="LS11" s="314"/>
      <c r="LT11" s="314"/>
      <c r="LU11" s="314"/>
      <c r="LV11" s="314"/>
      <c r="LW11" s="314"/>
      <c r="LX11" s="314"/>
      <c r="LY11" s="314"/>
      <c r="LZ11" s="314"/>
      <c r="MA11" s="314"/>
      <c r="MB11" s="314"/>
      <c r="MC11" s="314"/>
      <c r="MD11" s="314"/>
      <c r="ME11" s="314"/>
      <c r="MF11" s="314"/>
      <c r="MG11" s="314"/>
      <c r="MH11" s="314"/>
      <c r="MI11" s="314"/>
      <c r="MJ11" s="314"/>
      <c r="MK11" s="314"/>
      <c r="ML11" s="314"/>
      <c r="MM11" s="314"/>
      <c r="MN11" s="314"/>
      <c r="MO11" s="314"/>
      <c r="MP11" s="314"/>
      <c r="MQ11" s="314"/>
      <c r="MR11" s="314"/>
      <c r="MS11" s="314"/>
      <c r="MT11" s="314"/>
      <c r="MU11" s="314"/>
      <c r="MV11" s="314"/>
      <c r="MW11" s="314"/>
      <c r="MX11" s="314"/>
      <c r="MY11" s="314"/>
      <c r="MZ11" s="314"/>
      <c r="NA11" s="314"/>
      <c r="NB11" s="314"/>
      <c r="NC11" s="314"/>
      <c r="ND11" s="314"/>
      <c r="NE11" s="314"/>
      <c r="NF11" s="314"/>
      <c r="NG11" s="314"/>
      <c r="NH11" s="314"/>
      <c r="NI11" s="314"/>
      <c r="NJ11" s="314"/>
      <c r="NK11" s="314"/>
      <c r="NL11" s="314"/>
      <c r="NM11" s="314"/>
      <c r="NN11" s="314"/>
      <c r="NO11" s="314"/>
      <c r="NP11" s="314"/>
      <c r="NQ11" s="314"/>
      <c r="NR11" s="314"/>
      <c r="NS11" s="314"/>
      <c r="NT11" s="314"/>
      <c r="NU11" s="314"/>
      <c r="NV11" s="314"/>
      <c r="NW11" s="314"/>
      <c r="NX11" s="314"/>
      <c r="NY11" s="314"/>
      <c r="NZ11" s="314"/>
      <c r="OA11" s="314"/>
      <c r="OB11" s="314"/>
      <c r="OC11" s="314"/>
      <c r="OD11" s="314"/>
      <c r="OE11" s="314"/>
      <c r="OF11" s="314"/>
      <c r="OG11" s="314"/>
      <c r="OH11" s="314"/>
      <c r="OI11" s="314"/>
      <c r="OJ11" s="314"/>
      <c r="OK11" s="314"/>
      <c r="OL11" s="314"/>
      <c r="OM11" s="314"/>
      <c r="ON11" s="314"/>
      <c r="OO11" s="314"/>
      <c r="OP11" s="314"/>
      <c r="OQ11" s="314"/>
      <c r="OR11" s="314"/>
      <c r="OS11" s="314"/>
      <c r="OT11" s="314"/>
      <c r="OU11" s="314"/>
      <c r="OV11" s="314"/>
      <c r="OW11" s="314"/>
      <c r="OX11" s="314"/>
      <c r="OY11" s="314"/>
      <c r="OZ11" s="314"/>
      <c r="PA11" s="314"/>
      <c r="PB11" s="314"/>
      <c r="PC11" s="314"/>
      <c r="PD11" s="314"/>
      <c r="PE11" s="314"/>
      <c r="PF11" s="314"/>
      <c r="PG11" s="314"/>
      <c r="PH11" s="314"/>
      <c r="PI11" s="314"/>
      <c r="PJ11" s="314"/>
      <c r="PK11" s="314"/>
      <c r="PL11" s="314"/>
      <c r="PM11" s="314"/>
      <c r="PN11" s="314"/>
      <c r="PO11" s="314"/>
      <c r="PP11" s="314"/>
      <c r="PQ11" s="314"/>
      <c r="PR11" s="314"/>
      <c r="PS11" s="314"/>
      <c r="PT11" s="314"/>
      <c r="PU11" s="314"/>
      <c r="PV11" s="314"/>
      <c r="PW11" s="314"/>
      <c r="PX11" s="314"/>
      <c r="PY11" s="314"/>
      <c r="PZ11" s="314"/>
      <c r="QA11" s="314"/>
      <c r="QB11" s="314"/>
      <c r="QC11" s="314"/>
      <c r="QD11" s="314"/>
      <c r="QE11" s="314"/>
      <c r="QF11" s="314"/>
      <c r="QG11" s="314"/>
      <c r="QH11" s="314"/>
      <c r="QI11" s="314"/>
      <c r="QJ11" s="314"/>
      <c r="QK11" s="314"/>
      <c r="QL11" s="314"/>
      <c r="QM11" s="314"/>
      <c r="QN11" s="314"/>
      <c r="QO11" s="314"/>
      <c r="QP11" s="314"/>
      <c r="QQ11" s="314"/>
      <c r="QR11" s="314"/>
      <c r="QS11" s="314"/>
      <c r="QT11" s="314"/>
      <c r="QU11" s="314"/>
      <c r="QV11" s="314"/>
      <c r="QW11" s="314"/>
      <c r="QX11" s="314"/>
      <c r="QY11" s="314"/>
      <c r="QZ11" s="314"/>
      <c r="RA11" s="314"/>
      <c r="RB11" s="314"/>
      <c r="RC11" s="314"/>
      <c r="RD11" s="314"/>
      <c r="RE11" s="314"/>
      <c r="RF11" s="314"/>
      <c r="RG11" s="314"/>
      <c r="RH11" s="314"/>
      <c r="RI11" s="314"/>
      <c r="RJ11" s="314"/>
      <c r="RK11" s="314"/>
      <c r="RL11" s="314"/>
      <c r="RM11" s="314"/>
      <c r="RN11" s="314"/>
      <c r="RO11" s="314"/>
      <c r="RP11" s="314"/>
      <c r="RQ11" s="314"/>
      <c r="RR11" s="314"/>
      <c r="RS11" s="314"/>
      <c r="RT11" s="314"/>
      <c r="RU11" s="314"/>
      <c r="RV11" s="314"/>
      <c r="RW11" s="314"/>
      <c r="RX11" s="314"/>
      <c r="RY11" s="314"/>
      <c r="RZ11" s="314"/>
      <c r="SA11" s="314"/>
      <c r="SB11" s="314"/>
      <c r="SC11" s="314"/>
      <c r="SD11" s="314"/>
      <c r="SE11" s="314"/>
      <c r="SF11" s="314"/>
      <c r="SG11" s="314"/>
      <c r="SH11" s="314"/>
      <c r="SI11" s="314"/>
      <c r="SJ11" s="314"/>
      <c r="SK11" s="314"/>
      <c r="SL11" s="314"/>
      <c r="SM11" s="314"/>
    </row>
    <row r="12" spans="1:507" ht="15" customHeight="1" thickBot="1" x14ac:dyDescent="0.2">
      <c r="A12" s="253"/>
      <c r="B12" s="253"/>
      <c r="C12" s="253"/>
      <c r="D12" s="310"/>
      <c r="E12" s="311">
        <f>SUM('11.1 Prognosrapport'!B14)</f>
        <v>4000</v>
      </c>
      <c r="F12" s="312" t="str">
        <f>'11.1 Prognosrapport'!C14</f>
        <v>Konto enligt din kontoplan</v>
      </c>
      <c r="G12" s="313">
        <f t="shared" si="0"/>
        <v>59</v>
      </c>
      <c r="H12" s="314">
        <v>50</v>
      </c>
      <c r="I12" s="314">
        <v>2</v>
      </c>
      <c r="J12" s="314">
        <v>3</v>
      </c>
      <c r="K12" s="314">
        <v>4</v>
      </c>
      <c r="L12" s="314"/>
      <c r="M12" s="314"/>
      <c r="N12" s="314"/>
      <c r="O12" s="314"/>
      <c r="P12" s="314"/>
      <c r="Q12" s="314"/>
      <c r="R12" s="314"/>
      <c r="S12" s="314"/>
      <c r="T12" s="314"/>
      <c r="U12" s="314"/>
      <c r="V12" s="314"/>
      <c r="W12" s="314"/>
      <c r="X12" s="314"/>
      <c r="Y12" s="314"/>
      <c r="Z12" s="314"/>
      <c r="AA12" s="314"/>
      <c r="AB12" s="314"/>
      <c r="AC12" s="314"/>
      <c r="AD12" s="314"/>
      <c r="AE12" s="314"/>
      <c r="AF12" s="314"/>
      <c r="AG12" s="314"/>
      <c r="AH12" s="314"/>
      <c r="AI12" s="314"/>
      <c r="AJ12" s="314"/>
      <c r="AK12" s="314"/>
      <c r="AL12" s="314"/>
      <c r="AM12" s="314"/>
      <c r="AN12" s="314"/>
      <c r="AO12" s="314"/>
      <c r="AP12" s="314"/>
      <c r="AQ12" s="314"/>
      <c r="AR12" s="314"/>
      <c r="AS12" s="314"/>
      <c r="AT12" s="314"/>
      <c r="AU12" s="314"/>
      <c r="AV12" s="314"/>
      <c r="AW12" s="314"/>
      <c r="AX12" s="314"/>
      <c r="AY12" s="314"/>
      <c r="AZ12" s="314"/>
      <c r="BA12" s="314"/>
      <c r="BB12" s="314"/>
      <c r="BC12" s="314"/>
      <c r="BD12" s="314"/>
      <c r="BE12" s="314"/>
      <c r="BF12" s="314"/>
      <c r="BG12" s="314"/>
      <c r="BH12" s="314"/>
      <c r="BI12" s="314"/>
      <c r="BJ12" s="314"/>
      <c r="BK12" s="314"/>
      <c r="BL12" s="314"/>
      <c r="BM12" s="314"/>
      <c r="BN12" s="314"/>
      <c r="BO12" s="314"/>
      <c r="BP12" s="314"/>
      <c r="BQ12" s="314"/>
      <c r="BR12" s="314"/>
      <c r="BS12" s="314"/>
      <c r="BT12" s="314"/>
      <c r="BU12" s="314"/>
      <c r="BV12" s="314"/>
      <c r="BW12" s="314"/>
      <c r="BX12" s="314"/>
      <c r="BY12" s="314"/>
      <c r="BZ12" s="314"/>
      <c r="CA12" s="314"/>
      <c r="CB12" s="314"/>
      <c r="CC12" s="314"/>
      <c r="CD12" s="314"/>
      <c r="CE12" s="314"/>
      <c r="CF12" s="314"/>
      <c r="CG12" s="314"/>
      <c r="CH12" s="314"/>
      <c r="CI12" s="314"/>
      <c r="CJ12" s="314"/>
      <c r="CK12" s="314"/>
      <c r="CL12" s="314"/>
      <c r="CM12" s="314"/>
      <c r="CN12" s="314"/>
      <c r="CO12" s="314"/>
      <c r="CP12" s="314"/>
      <c r="CQ12" s="314"/>
      <c r="CR12" s="314"/>
      <c r="CS12" s="314"/>
      <c r="CT12" s="314"/>
      <c r="CU12" s="314"/>
      <c r="CV12" s="314"/>
      <c r="CW12" s="314"/>
      <c r="CX12" s="314"/>
      <c r="CY12" s="314"/>
      <c r="CZ12" s="314"/>
      <c r="DA12" s="314"/>
      <c r="DB12" s="314"/>
      <c r="DC12" s="314"/>
      <c r="DD12" s="314"/>
      <c r="DE12" s="314"/>
      <c r="DF12" s="314"/>
      <c r="DG12" s="314"/>
      <c r="DH12" s="314"/>
      <c r="DI12" s="314"/>
      <c r="DJ12" s="314"/>
      <c r="DK12" s="314"/>
      <c r="DL12" s="314"/>
      <c r="DM12" s="314"/>
      <c r="DN12" s="314"/>
      <c r="DO12" s="314"/>
      <c r="DP12" s="314"/>
      <c r="DQ12" s="314"/>
      <c r="DR12" s="314"/>
      <c r="DS12" s="314"/>
      <c r="DT12" s="314"/>
      <c r="DU12" s="314"/>
      <c r="DV12" s="314"/>
      <c r="DW12" s="314"/>
      <c r="DX12" s="314"/>
      <c r="DY12" s="314"/>
      <c r="DZ12" s="314"/>
      <c r="EA12" s="314"/>
      <c r="EB12" s="314"/>
      <c r="EC12" s="314"/>
      <c r="ED12" s="314"/>
      <c r="EE12" s="314"/>
      <c r="EF12" s="314"/>
      <c r="EG12" s="314"/>
      <c r="EH12" s="314"/>
      <c r="EI12" s="314"/>
      <c r="EJ12" s="314"/>
      <c r="EK12" s="314"/>
      <c r="EL12" s="314"/>
      <c r="EM12" s="314"/>
      <c r="EN12" s="314"/>
      <c r="EO12" s="314"/>
      <c r="EP12" s="314"/>
      <c r="EQ12" s="314"/>
      <c r="ER12" s="314"/>
      <c r="ES12" s="314"/>
      <c r="ET12" s="314"/>
      <c r="EU12" s="314"/>
      <c r="EV12" s="314"/>
      <c r="EW12" s="314"/>
      <c r="EX12" s="314"/>
      <c r="EY12" s="314"/>
      <c r="EZ12" s="314"/>
      <c r="FA12" s="314"/>
      <c r="FB12" s="314"/>
      <c r="FC12" s="314"/>
      <c r="FD12" s="314"/>
      <c r="FE12" s="314"/>
      <c r="FF12" s="314"/>
      <c r="FG12" s="314"/>
      <c r="FH12" s="314"/>
      <c r="FI12" s="314"/>
      <c r="FJ12" s="314"/>
      <c r="FK12" s="314"/>
      <c r="FL12" s="314"/>
      <c r="FM12" s="314"/>
      <c r="FN12" s="314"/>
      <c r="FO12" s="314"/>
      <c r="FP12" s="314"/>
      <c r="FQ12" s="314"/>
      <c r="FR12" s="314"/>
      <c r="FS12" s="314"/>
      <c r="FT12" s="314"/>
      <c r="FU12" s="314"/>
      <c r="FV12" s="314"/>
      <c r="FW12" s="314"/>
      <c r="FX12" s="314"/>
      <c r="FY12" s="314"/>
      <c r="FZ12" s="314"/>
      <c r="GA12" s="314"/>
      <c r="GB12" s="314"/>
      <c r="GC12" s="314"/>
      <c r="GD12" s="314"/>
      <c r="GE12" s="314"/>
      <c r="GF12" s="314"/>
      <c r="GG12" s="314"/>
      <c r="GH12" s="314"/>
      <c r="GI12" s="314"/>
      <c r="GJ12" s="314"/>
      <c r="GK12" s="314"/>
      <c r="GL12" s="314"/>
      <c r="GM12" s="314"/>
      <c r="GN12" s="314"/>
      <c r="GO12" s="314"/>
      <c r="GP12" s="314"/>
      <c r="GQ12" s="314"/>
      <c r="GR12" s="314"/>
      <c r="GS12" s="314"/>
      <c r="GT12" s="314"/>
      <c r="GU12" s="314"/>
      <c r="GV12" s="314"/>
      <c r="GW12" s="314"/>
      <c r="GX12" s="314"/>
      <c r="GY12" s="314"/>
      <c r="GZ12" s="314"/>
      <c r="HA12" s="314"/>
      <c r="HB12" s="314"/>
      <c r="HC12" s="314"/>
      <c r="HD12" s="314"/>
      <c r="HE12" s="314"/>
      <c r="HF12" s="314"/>
      <c r="HG12" s="314"/>
      <c r="HH12" s="314"/>
      <c r="HI12" s="314"/>
      <c r="HJ12" s="314"/>
      <c r="HK12" s="314"/>
      <c r="HL12" s="314"/>
      <c r="HM12" s="314"/>
      <c r="HN12" s="314"/>
      <c r="HO12" s="314"/>
      <c r="HP12" s="314"/>
      <c r="HQ12" s="314"/>
      <c r="HR12" s="314"/>
      <c r="HS12" s="314"/>
      <c r="HT12" s="314"/>
      <c r="HU12" s="314"/>
      <c r="HV12" s="314"/>
      <c r="HW12" s="314"/>
      <c r="HX12" s="314"/>
      <c r="HY12" s="314"/>
      <c r="HZ12" s="314"/>
      <c r="IA12" s="314"/>
      <c r="IB12" s="314"/>
      <c r="IC12" s="314"/>
      <c r="ID12" s="314"/>
      <c r="IE12" s="314"/>
      <c r="IF12" s="314"/>
      <c r="IG12" s="314"/>
      <c r="IH12" s="314"/>
      <c r="II12" s="314"/>
      <c r="IJ12" s="314"/>
      <c r="IK12" s="314"/>
      <c r="IL12" s="314"/>
      <c r="IM12" s="314"/>
      <c r="IN12" s="314"/>
      <c r="IO12" s="314"/>
      <c r="IP12" s="314"/>
      <c r="IQ12" s="314"/>
      <c r="IR12" s="314"/>
      <c r="IS12" s="314"/>
      <c r="IT12" s="314"/>
      <c r="IU12" s="314"/>
      <c r="IV12" s="314"/>
      <c r="IW12" s="314"/>
      <c r="IX12" s="314"/>
      <c r="IY12" s="314"/>
      <c r="IZ12" s="314"/>
      <c r="JA12" s="314"/>
      <c r="JB12" s="314"/>
      <c r="JC12" s="314"/>
      <c r="JD12" s="314"/>
      <c r="JE12" s="314"/>
      <c r="JF12" s="314"/>
      <c r="JG12" s="314"/>
      <c r="JH12" s="314"/>
      <c r="JI12" s="314"/>
      <c r="JJ12" s="314"/>
      <c r="JK12" s="314"/>
      <c r="JL12" s="314"/>
      <c r="JM12" s="314"/>
      <c r="JN12" s="314"/>
      <c r="JO12" s="314"/>
      <c r="JP12" s="314"/>
      <c r="JQ12" s="314"/>
      <c r="JR12" s="314"/>
      <c r="JS12" s="314"/>
      <c r="JT12" s="314"/>
      <c r="JU12" s="314"/>
      <c r="JV12" s="314"/>
      <c r="JW12" s="314"/>
      <c r="JX12" s="314"/>
      <c r="JY12" s="314"/>
      <c r="JZ12" s="314"/>
      <c r="KA12" s="314"/>
      <c r="KB12" s="314"/>
      <c r="KC12" s="314"/>
      <c r="KD12" s="314"/>
      <c r="KE12" s="314"/>
      <c r="KF12" s="314"/>
      <c r="KG12" s="314"/>
      <c r="KH12" s="314"/>
      <c r="KI12" s="314"/>
      <c r="KJ12" s="314"/>
      <c r="KK12" s="314"/>
      <c r="KL12" s="314"/>
      <c r="KM12" s="314"/>
      <c r="KN12" s="314"/>
      <c r="KO12" s="314"/>
      <c r="KP12" s="314"/>
      <c r="KQ12" s="314"/>
      <c r="KR12" s="314"/>
      <c r="KS12" s="314"/>
      <c r="KT12" s="314"/>
      <c r="KU12" s="314"/>
      <c r="KV12" s="314"/>
      <c r="KW12" s="314"/>
      <c r="KX12" s="314"/>
      <c r="KY12" s="314"/>
      <c r="KZ12" s="314"/>
      <c r="LA12" s="314"/>
      <c r="LB12" s="314"/>
      <c r="LC12" s="314"/>
      <c r="LD12" s="314"/>
      <c r="LE12" s="314"/>
      <c r="LF12" s="314"/>
      <c r="LG12" s="314"/>
      <c r="LH12" s="314"/>
      <c r="LI12" s="314"/>
      <c r="LJ12" s="314"/>
      <c r="LK12" s="314"/>
      <c r="LL12" s="314"/>
      <c r="LM12" s="314"/>
      <c r="LN12" s="314"/>
      <c r="LO12" s="314"/>
      <c r="LP12" s="314"/>
      <c r="LQ12" s="314"/>
      <c r="LR12" s="314"/>
      <c r="LS12" s="314"/>
      <c r="LT12" s="314"/>
      <c r="LU12" s="314"/>
      <c r="LV12" s="314"/>
      <c r="LW12" s="314"/>
      <c r="LX12" s="314"/>
      <c r="LY12" s="314"/>
      <c r="LZ12" s="314"/>
      <c r="MA12" s="314"/>
      <c r="MB12" s="314"/>
      <c r="MC12" s="314"/>
      <c r="MD12" s="314"/>
      <c r="ME12" s="314"/>
      <c r="MF12" s="314"/>
      <c r="MG12" s="314"/>
      <c r="MH12" s="314"/>
      <c r="MI12" s="314"/>
      <c r="MJ12" s="314"/>
      <c r="MK12" s="314"/>
      <c r="ML12" s="314"/>
      <c r="MM12" s="314"/>
      <c r="MN12" s="314"/>
      <c r="MO12" s="314"/>
      <c r="MP12" s="314"/>
      <c r="MQ12" s="314"/>
      <c r="MR12" s="314"/>
      <c r="MS12" s="314"/>
      <c r="MT12" s="314"/>
      <c r="MU12" s="314"/>
      <c r="MV12" s="314"/>
      <c r="MW12" s="314"/>
      <c r="MX12" s="314"/>
      <c r="MY12" s="314"/>
      <c r="MZ12" s="314"/>
      <c r="NA12" s="314"/>
      <c r="NB12" s="314"/>
      <c r="NC12" s="314"/>
      <c r="ND12" s="314"/>
      <c r="NE12" s="314"/>
      <c r="NF12" s="314"/>
      <c r="NG12" s="314"/>
      <c r="NH12" s="314"/>
      <c r="NI12" s="314"/>
      <c r="NJ12" s="314"/>
      <c r="NK12" s="314"/>
      <c r="NL12" s="314"/>
      <c r="NM12" s="314"/>
      <c r="NN12" s="314"/>
      <c r="NO12" s="314"/>
      <c r="NP12" s="314"/>
      <c r="NQ12" s="314"/>
      <c r="NR12" s="314"/>
      <c r="NS12" s="314"/>
      <c r="NT12" s="314"/>
      <c r="NU12" s="314"/>
      <c r="NV12" s="314"/>
      <c r="NW12" s="314"/>
      <c r="NX12" s="314"/>
      <c r="NY12" s="314"/>
      <c r="NZ12" s="314"/>
      <c r="OA12" s="314"/>
      <c r="OB12" s="314"/>
      <c r="OC12" s="314"/>
      <c r="OD12" s="314"/>
      <c r="OE12" s="314"/>
      <c r="OF12" s="314"/>
      <c r="OG12" s="314"/>
      <c r="OH12" s="314"/>
      <c r="OI12" s="314"/>
      <c r="OJ12" s="314"/>
      <c r="OK12" s="314"/>
      <c r="OL12" s="314"/>
      <c r="OM12" s="314"/>
      <c r="ON12" s="314"/>
      <c r="OO12" s="314"/>
      <c r="OP12" s="314"/>
      <c r="OQ12" s="314"/>
      <c r="OR12" s="314"/>
      <c r="OS12" s="314"/>
      <c r="OT12" s="314"/>
      <c r="OU12" s="314"/>
      <c r="OV12" s="314"/>
      <c r="OW12" s="314"/>
      <c r="OX12" s="314"/>
      <c r="OY12" s="314"/>
      <c r="OZ12" s="314"/>
      <c r="PA12" s="314"/>
      <c r="PB12" s="314"/>
      <c r="PC12" s="314"/>
      <c r="PD12" s="314"/>
      <c r="PE12" s="314"/>
      <c r="PF12" s="314"/>
      <c r="PG12" s="314"/>
      <c r="PH12" s="314"/>
      <c r="PI12" s="314"/>
      <c r="PJ12" s="314"/>
      <c r="PK12" s="314"/>
      <c r="PL12" s="314"/>
      <c r="PM12" s="314"/>
      <c r="PN12" s="314"/>
      <c r="PO12" s="314"/>
      <c r="PP12" s="314"/>
      <c r="PQ12" s="314"/>
      <c r="PR12" s="314"/>
      <c r="PS12" s="314"/>
      <c r="PT12" s="314"/>
      <c r="PU12" s="314"/>
      <c r="PV12" s="314"/>
      <c r="PW12" s="314"/>
      <c r="PX12" s="314"/>
      <c r="PY12" s="314"/>
      <c r="PZ12" s="314"/>
      <c r="QA12" s="314"/>
      <c r="QB12" s="314"/>
      <c r="QC12" s="314"/>
      <c r="QD12" s="314"/>
      <c r="QE12" s="314"/>
      <c r="QF12" s="314"/>
      <c r="QG12" s="314"/>
      <c r="QH12" s="314"/>
      <c r="QI12" s="314"/>
      <c r="QJ12" s="314"/>
      <c r="QK12" s="314"/>
      <c r="QL12" s="314"/>
      <c r="QM12" s="314"/>
      <c r="QN12" s="314"/>
      <c r="QO12" s="314"/>
      <c r="QP12" s="314"/>
      <c r="QQ12" s="314"/>
      <c r="QR12" s="314"/>
      <c r="QS12" s="314"/>
      <c r="QT12" s="314"/>
      <c r="QU12" s="314"/>
      <c r="QV12" s="314"/>
      <c r="QW12" s="314"/>
      <c r="QX12" s="314"/>
      <c r="QY12" s="314"/>
      <c r="QZ12" s="314"/>
      <c r="RA12" s="314"/>
      <c r="RB12" s="314"/>
      <c r="RC12" s="314"/>
      <c r="RD12" s="314"/>
      <c r="RE12" s="314"/>
      <c r="RF12" s="314"/>
      <c r="RG12" s="314"/>
      <c r="RH12" s="314"/>
      <c r="RI12" s="314"/>
      <c r="RJ12" s="314"/>
      <c r="RK12" s="314"/>
      <c r="RL12" s="314"/>
      <c r="RM12" s="314"/>
      <c r="RN12" s="314"/>
      <c r="RO12" s="314"/>
      <c r="RP12" s="314"/>
      <c r="RQ12" s="314"/>
      <c r="RR12" s="314"/>
      <c r="RS12" s="314"/>
      <c r="RT12" s="314"/>
      <c r="RU12" s="314"/>
      <c r="RV12" s="314"/>
      <c r="RW12" s="314"/>
      <c r="RX12" s="314"/>
      <c r="RY12" s="314"/>
      <c r="RZ12" s="314"/>
      <c r="SA12" s="314"/>
      <c r="SB12" s="314"/>
      <c r="SC12" s="314"/>
      <c r="SD12" s="314"/>
      <c r="SE12" s="314"/>
      <c r="SF12" s="314"/>
      <c r="SG12" s="314"/>
      <c r="SH12" s="314"/>
      <c r="SI12" s="314"/>
      <c r="SJ12" s="314"/>
      <c r="SK12" s="314"/>
      <c r="SL12" s="314"/>
      <c r="SM12" s="314"/>
    </row>
    <row r="13" spans="1:507" ht="15" customHeight="1" thickBot="1" x14ac:dyDescent="0.2">
      <c r="A13" s="253"/>
      <c r="B13" s="253"/>
      <c r="C13" s="253"/>
      <c r="D13" s="310"/>
      <c r="E13" s="311">
        <f>SUM('11.1 Prognosrapport'!B15)</f>
        <v>4000</v>
      </c>
      <c r="F13" s="312" t="str">
        <f>'11.1 Prognosrapport'!C15</f>
        <v>Konto enligt din kontoplan</v>
      </c>
      <c r="G13" s="313">
        <f t="shared" si="0"/>
        <v>10</v>
      </c>
      <c r="H13" s="314">
        <v>1</v>
      </c>
      <c r="I13" s="314">
        <v>2</v>
      </c>
      <c r="J13" s="314">
        <v>3</v>
      </c>
      <c r="K13" s="314">
        <v>4</v>
      </c>
      <c r="L13" s="314"/>
      <c r="M13" s="314"/>
      <c r="N13" s="314"/>
      <c r="O13" s="314"/>
      <c r="P13" s="314"/>
      <c r="Q13" s="314"/>
      <c r="R13" s="314"/>
      <c r="S13" s="314"/>
      <c r="T13" s="314"/>
      <c r="U13" s="314"/>
      <c r="V13" s="314"/>
      <c r="W13" s="314"/>
      <c r="X13" s="314"/>
      <c r="Y13" s="314"/>
      <c r="Z13" s="314"/>
      <c r="AA13" s="314"/>
      <c r="AB13" s="314"/>
      <c r="AC13" s="314"/>
      <c r="AD13" s="314"/>
      <c r="AE13" s="314"/>
      <c r="AF13" s="314"/>
      <c r="AG13" s="314"/>
      <c r="AH13" s="314"/>
      <c r="AI13" s="314"/>
      <c r="AJ13" s="314"/>
      <c r="AK13" s="314"/>
      <c r="AL13" s="314"/>
      <c r="AM13" s="314"/>
      <c r="AN13" s="314"/>
      <c r="AO13" s="314"/>
      <c r="AP13" s="314"/>
      <c r="AQ13" s="314"/>
      <c r="AR13" s="314"/>
      <c r="AS13" s="314"/>
      <c r="AT13" s="314"/>
      <c r="AU13" s="314"/>
      <c r="AV13" s="314"/>
      <c r="AW13" s="314"/>
      <c r="AX13" s="314"/>
      <c r="AY13" s="314"/>
      <c r="AZ13" s="314"/>
      <c r="BA13" s="314"/>
      <c r="BB13" s="314"/>
      <c r="BC13" s="314"/>
      <c r="BD13" s="314"/>
      <c r="BE13" s="314"/>
      <c r="BF13" s="314"/>
      <c r="BG13" s="314"/>
      <c r="BH13" s="314"/>
      <c r="BI13" s="314"/>
      <c r="BJ13" s="314"/>
      <c r="BK13" s="314"/>
      <c r="BL13" s="314"/>
      <c r="BM13" s="314"/>
      <c r="BN13" s="314"/>
      <c r="BO13" s="314"/>
      <c r="BP13" s="314"/>
      <c r="BQ13" s="314"/>
      <c r="BR13" s="314"/>
      <c r="BS13" s="314"/>
      <c r="BT13" s="314"/>
      <c r="BU13" s="314"/>
      <c r="BV13" s="314"/>
      <c r="BW13" s="314"/>
      <c r="BX13" s="314"/>
      <c r="BY13" s="314"/>
      <c r="BZ13" s="314"/>
      <c r="CA13" s="314"/>
      <c r="CB13" s="314"/>
      <c r="CC13" s="314"/>
      <c r="CD13" s="314"/>
      <c r="CE13" s="314"/>
      <c r="CF13" s="314"/>
      <c r="CG13" s="314"/>
      <c r="CH13" s="314"/>
      <c r="CI13" s="314"/>
      <c r="CJ13" s="314"/>
      <c r="CK13" s="314"/>
      <c r="CL13" s="314"/>
      <c r="CM13" s="314"/>
      <c r="CN13" s="314"/>
      <c r="CO13" s="314"/>
      <c r="CP13" s="314"/>
      <c r="CQ13" s="314"/>
      <c r="CR13" s="314"/>
      <c r="CS13" s="314"/>
      <c r="CT13" s="314"/>
      <c r="CU13" s="314"/>
      <c r="CV13" s="314"/>
      <c r="CW13" s="314"/>
      <c r="CX13" s="314"/>
      <c r="CY13" s="314"/>
      <c r="CZ13" s="314"/>
      <c r="DA13" s="314"/>
      <c r="DB13" s="314"/>
      <c r="DC13" s="314"/>
      <c r="DD13" s="314"/>
      <c r="DE13" s="314"/>
      <c r="DF13" s="314"/>
      <c r="DG13" s="314"/>
      <c r="DH13" s="314"/>
      <c r="DI13" s="314"/>
      <c r="DJ13" s="314"/>
      <c r="DK13" s="314"/>
      <c r="DL13" s="314"/>
      <c r="DM13" s="314"/>
      <c r="DN13" s="314"/>
      <c r="DO13" s="314"/>
      <c r="DP13" s="314"/>
      <c r="DQ13" s="314"/>
      <c r="DR13" s="314"/>
      <c r="DS13" s="314"/>
      <c r="DT13" s="314"/>
      <c r="DU13" s="314"/>
      <c r="DV13" s="314"/>
      <c r="DW13" s="314"/>
      <c r="DX13" s="314"/>
      <c r="DY13" s="314"/>
      <c r="DZ13" s="314"/>
      <c r="EA13" s="314"/>
      <c r="EB13" s="314"/>
      <c r="EC13" s="314"/>
      <c r="ED13" s="314"/>
      <c r="EE13" s="314"/>
      <c r="EF13" s="314"/>
      <c r="EG13" s="314"/>
      <c r="EH13" s="314"/>
      <c r="EI13" s="314"/>
      <c r="EJ13" s="314"/>
      <c r="EK13" s="314"/>
      <c r="EL13" s="314"/>
      <c r="EM13" s="314"/>
      <c r="EN13" s="314"/>
      <c r="EO13" s="314"/>
      <c r="EP13" s="314"/>
      <c r="EQ13" s="314"/>
      <c r="ER13" s="314"/>
      <c r="ES13" s="314"/>
      <c r="ET13" s="314"/>
      <c r="EU13" s="314"/>
      <c r="EV13" s="314"/>
      <c r="EW13" s="314"/>
      <c r="EX13" s="314"/>
      <c r="EY13" s="314"/>
      <c r="EZ13" s="314"/>
      <c r="FA13" s="314"/>
      <c r="FB13" s="314"/>
      <c r="FC13" s="314"/>
      <c r="FD13" s="314"/>
      <c r="FE13" s="314"/>
      <c r="FF13" s="314"/>
      <c r="FG13" s="314"/>
      <c r="FH13" s="314"/>
      <c r="FI13" s="314"/>
      <c r="FJ13" s="314"/>
      <c r="FK13" s="314"/>
      <c r="FL13" s="314"/>
      <c r="FM13" s="314"/>
      <c r="FN13" s="314"/>
      <c r="FO13" s="314"/>
      <c r="FP13" s="314"/>
      <c r="FQ13" s="314"/>
      <c r="FR13" s="314"/>
      <c r="FS13" s="314"/>
      <c r="FT13" s="314"/>
      <c r="FU13" s="314"/>
      <c r="FV13" s="314"/>
      <c r="FW13" s="314"/>
      <c r="FX13" s="314"/>
      <c r="FY13" s="314"/>
      <c r="FZ13" s="314"/>
      <c r="GA13" s="314"/>
      <c r="GB13" s="314"/>
      <c r="GC13" s="314"/>
      <c r="GD13" s="314"/>
      <c r="GE13" s="314"/>
      <c r="GF13" s="314"/>
      <c r="GG13" s="314"/>
      <c r="GH13" s="314"/>
      <c r="GI13" s="314"/>
      <c r="GJ13" s="314"/>
      <c r="GK13" s="314"/>
      <c r="GL13" s="314"/>
      <c r="GM13" s="314"/>
      <c r="GN13" s="314"/>
      <c r="GO13" s="314"/>
      <c r="GP13" s="314"/>
      <c r="GQ13" s="314"/>
      <c r="GR13" s="314"/>
      <c r="GS13" s="314"/>
      <c r="GT13" s="314"/>
      <c r="GU13" s="314"/>
      <c r="GV13" s="314"/>
      <c r="GW13" s="314"/>
      <c r="GX13" s="314"/>
      <c r="GY13" s="314"/>
      <c r="GZ13" s="314"/>
      <c r="HA13" s="314"/>
      <c r="HB13" s="314"/>
      <c r="HC13" s="314"/>
      <c r="HD13" s="314"/>
      <c r="HE13" s="314"/>
      <c r="HF13" s="314"/>
      <c r="HG13" s="314"/>
      <c r="HH13" s="314"/>
      <c r="HI13" s="314"/>
      <c r="HJ13" s="314"/>
      <c r="HK13" s="314"/>
      <c r="HL13" s="314"/>
      <c r="HM13" s="314"/>
      <c r="HN13" s="314"/>
      <c r="HO13" s="314"/>
      <c r="HP13" s="314"/>
      <c r="HQ13" s="314"/>
      <c r="HR13" s="314"/>
      <c r="HS13" s="314"/>
      <c r="HT13" s="314"/>
      <c r="HU13" s="314"/>
      <c r="HV13" s="314"/>
      <c r="HW13" s="314"/>
      <c r="HX13" s="314"/>
      <c r="HY13" s="314"/>
      <c r="HZ13" s="314"/>
      <c r="IA13" s="314"/>
      <c r="IB13" s="314"/>
      <c r="IC13" s="314"/>
      <c r="ID13" s="314"/>
      <c r="IE13" s="314"/>
      <c r="IF13" s="314"/>
      <c r="IG13" s="314"/>
      <c r="IH13" s="314"/>
      <c r="II13" s="314"/>
      <c r="IJ13" s="314"/>
      <c r="IK13" s="314"/>
      <c r="IL13" s="314"/>
      <c r="IM13" s="314"/>
      <c r="IN13" s="314"/>
      <c r="IO13" s="314"/>
      <c r="IP13" s="314"/>
      <c r="IQ13" s="314"/>
      <c r="IR13" s="314"/>
      <c r="IS13" s="314"/>
      <c r="IT13" s="314"/>
      <c r="IU13" s="314"/>
      <c r="IV13" s="314"/>
      <c r="IW13" s="314"/>
      <c r="IX13" s="314"/>
      <c r="IY13" s="314"/>
      <c r="IZ13" s="314"/>
      <c r="JA13" s="314"/>
      <c r="JB13" s="314"/>
      <c r="JC13" s="314"/>
      <c r="JD13" s="314"/>
      <c r="JE13" s="314"/>
      <c r="JF13" s="314"/>
      <c r="JG13" s="314"/>
      <c r="JH13" s="314"/>
      <c r="JI13" s="314"/>
      <c r="JJ13" s="314"/>
      <c r="JK13" s="314"/>
      <c r="JL13" s="314"/>
      <c r="JM13" s="314"/>
      <c r="JN13" s="314"/>
      <c r="JO13" s="314"/>
      <c r="JP13" s="314"/>
      <c r="JQ13" s="314"/>
      <c r="JR13" s="314"/>
      <c r="JS13" s="314"/>
      <c r="JT13" s="314"/>
      <c r="JU13" s="314"/>
      <c r="JV13" s="314"/>
      <c r="JW13" s="314"/>
      <c r="JX13" s="314"/>
      <c r="JY13" s="314"/>
      <c r="JZ13" s="314"/>
      <c r="KA13" s="314"/>
      <c r="KB13" s="314"/>
      <c r="KC13" s="314"/>
      <c r="KD13" s="314"/>
      <c r="KE13" s="314"/>
      <c r="KF13" s="314"/>
      <c r="KG13" s="314"/>
      <c r="KH13" s="314"/>
      <c r="KI13" s="314"/>
      <c r="KJ13" s="314"/>
      <c r="KK13" s="314"/>
      <c r="KL13" s="314"/>
      <c r="KM13" s="314"/>
      <c r="KN13" s="314"/>
      <c r="KO13" s="314"/>
      <c r="KP13" s="314"/>
      <c r="KQ13" s="314"/>
      <c r="KR13" s="314"/>
      <c r="KS13" s="314"/>
      <c r="KT13" s="314"/>
      <c r="KU13" s="314"/>
      <c r="KV13" s="314"/>
      <c r="KW13" s="314"/>
      <c r="KX13" s="314"/>
      <c r="KY13" s="314"/>
      <c r="KZ13" s="314"/>
      <c r="LA13" s="314"/>
      <c r="LB13" s="314"/>
      <c r="LC13" s="314"/>
      <c r="LD13" s="314"/>
      <c r="LE13" s="314"/>
      <c r="LF13" s="314"/>
      <c r="LG13" s="314"/>
      <c r="LH13" s="314"/>
      <c r="LI13" s="314"/>
      <c r="LJ13" s="314"/>
      <c r="LK13" s="314"/>
      <c r="LL13" s="314"/>
      <c r="LM13" s="314"/>
      <c r="LN13" s="314"/>
      <c r="LO13" s="314"/>
      <c r="LP13" s="314"/>
      <c r="LQ13" s="314"/>
      <c r="LR13" s="314"/>
      <c r="LS13" s="314"/>
      <c r="LT13" s="314"/>
      <c r="LU13" s="314"/>
      <c r="LV13" s="314"/>
      <c r="LW13" s="314"/>
      <c r="LX13" s="314"/>
      <c r="LY13" s="314"/>
      <c r="LZ13" s="314"/>
      <c r="MA13" s="314"/>
      <c r="MB13" s="314"/>
      <c r="MC13" s="314"/>
      <c r="MD13" s="314"/>
      <c r="ME13" s="314"/>
      <c r="MF13" s="314"/>
      <c r="MG13" s="314"/>
      <c r="MH13" s="314"/>
      <c r="MI13" s="314"/>
      <c r="MJ13" s="314"/>
      <c r="MK13" s="314"/>
      <c r="ML13" s="314"/>
      <c r="MM13" s="314"/>
      <c r="MN13" s="314"/>
      <c r="MO13" s="314"/>
      <c r="MP13" s="314"/>
      <c r="MQ13" s="314"/>
      <c r="MR13" s="314"/>
      <c r="MS13" s="314"/>
      <c r="MT13" s="314"/>
      <c r="MU13" s="314"/>
      <c r="MV13" s="314"/>
      <c r="MW13" s="314"/>
      <c r="MX13" s="314"/>
      <c r="MY13" s="314"/>
      <c r="MZ13" s="314"/>
      <c r="NA13" s="314"/>
      <c r="NB13" s="314"/>
      <c r="NC13" s="314"/>
      <c r="ND13" s="314"/>
      <c r="NE13" s="314"/>
      <c r="NF13" s="314"/>
      <c r="NG13" s="314"/>
      <c r="NH13" s="314"/>
      <c r="NI13" s="314"/>
      <c r="NJ13" s="314"/>
      <c r="NK13" s="314"/>
      <c r="NL13" s="314"/>
      <c r="NM13" s="314"/>
      <c r="NN13" s="314"/>
      <c r="NO13" s="314"/>
      <c r="NP13" s="314"/>
      <c r="NQ13" s="314"/>
      <c r="NR13" s="314"/>
      <c r="NS13" s="314"/>
      <c r="NT13" s="314"/>
      <c r="NU13" s="314"/>
      <c r="NV13" s="314"/>
      <c r="NW13" s="314"/>
      <c r="NX13" s="314"/>
      <c r="NY13" s="314"/>
      <c r="NZ13" s="314"/>
      <c r="OA13" s="314"/>
      <c r="OB13" s="314"/>
      <c r="OC13" s="314"/>
      <c r="OD13" s="314"/>
      <c r="OE13" s="314"/>
      <c r="OF13" s="314"/>
      <c r="OG13" s="314"/>
      <c r="OH13" s="314"/>
      <c r="OI13" s="314"/>
      <c r="OJ13" s="314"/>
      <c r="OK13" s="314"/>
      <c r="OL13" s="314"/>
      <c r="OM13" s="314"/>
      <c r="ON13" s="314"/>
      <c r="OO13" s="314"/>
      <c r="OP13" s="314"/>
      <c r="OQ13" s="314"/>
      <c r="OR13" s="314"/>
      <c r="OS13" s="314"/>
      <c r="OT13" s="314"/>
      <c r="OU13" s="314"/>
      <c r="OV13" s="314"/>
      <c r="OW13" s="314"/>
      <c r="OX13" s="314"/>
      <c r="OY13" s="314"/>
      <c r="OZ13" s="314"/>
      <c r="PA13" s="314"/>
      <c r="PB13" s="314"/>
      <c r="PC13" s="314"/>
      <c r="PD13" s="314"/>
      <c r="PE13" s="314"/>
      <c r="PF13" s="314"/>
      <c r="PG13" s="314"/>
      <c r="PH13" s="314"/>
      <c r="PI13" s="314"/>
      <c r="PJ13" s="314"/>
      <c r="PK13" s="314"/>
      <c r="PL13" s="314"/>
      <c r="PM13" s="314"/>
      <c r="PN13" s="314"/>
      <c r="PO13" s="314"/>
      <c r="PP13" s="314"/>
      <c r="PQ13" s="314"/>
      <c r="PR13" s="314"/>
      <c r="PS13" s="314"/>
      <c r="PT13" s="314"/>
      <c r="PU13" s="314"/>
      <c r="PV13" s="314"/>
      <c r="PW13" s="314"/>
      <c r="PX13" s="314"/>
      <c r="PY13" s="314"/>
      <c r="PZ13" s="314"/>
      <c r="QA13" s="314"/>
      <c r="QB13" s="314"/>
      <c r="QC13" s="314"/>
      <c r="QD13" s="314"/>
      <c r="QE13" s="314"/>
      <c r="QF13" s="314"/>
      <c r="QG13" s="314"/>
      <c r="QH13" s="314"/>
      <c r="QI13" s="314"/>
      <c r="QJ13" s="314"/>
      <c r="QK13" s="314"/>
      <c r="QL13" s="314"/>
      <c r="QM13" s="314"/>
      <c r="QN13" s="314"/>
      <c r="QO13" s="314"/>
      <c r="QP13" s="314"/>
      <c r="QQ13" s="314"/>
      <c r="QR13" s="314"/>
      <c r="QS13" s="314"/>
      <c r="QT13" s="314"/>
      <c r="QU13" s="314"/>
      <c r="QV13" s="314"/>
      <c r="QW13" s="314"/>
      <c r="QX13" s="314"/>
      <c r="QY13" s="314"/>
      <c r="QZ13" s="314"/>
      <c r="RA13" s="314"/>
      <c r="RB13" s="314"/>
      <c r="RC13" s="314"/>
      <c r="RD13" s="314"/>
      <c r="RE13" s="314"/>
      <c r="RF13" s="314"/>
      <c r="RG13" s="314"/>
      <c r="RH13" s="314"/>
      <c r="RI13" s="314"/>
      <c r="RJ13" s="314"/>
      <c r="RK13" s="314"/>
      <c r="RL13" s="314"/>
      <c r="RM13" s="314"/>
      <c r="RN13" s="314"/>
      <c r="RO13" s="314"/>
      <c r="RP13" s="314"/>
      <c r="RQ13" s="314"/>
      <c r="RR13" s="314"/>
      <c r="RS13" s="314"/>
      <c r="RT13" s="314"/>
      <c r="RU13" s="314"/>
      <c r="RV13" s="314"/>
      <c r="RW13" s="314"/>
      <c r="RX13" s="314"/>
      <c r="RY13" s="314"/>
      <c r="RZ13" s="314"/>
      <c r="SA13" s="314"/>
      <c r="SB13" s="314"/>
      <c r="SC13" s="314"/>
      <c r="SD13" s="314"/>
      <c r="SE13" s="314"/>
      <c r="SF13" s="314"/>
      <c r="SG13" s="314"/>
      <c r="SH13" s="314"/>
      <c r="SI13" s="314"/>
      <c r="SJ13" s="314"/>
      <c r="SK13" s="314"/>
      <c r="SL13" s="314"/>
      <c r="SM13" s="314"/>
    </row>
    <row r="14" spans="1:507" ht="15" customHeight="1" thickBot="1" x14ac:dyDescent="0.2">
      <c r="A14" s="253"/>
      <c r="B14" s="253"/>
      <c r="C14" s="253"/>
      <c r="D14" s="310"/>
      <c r="E14" s="311">
        <f>SUM('11.1 Prognosrapport'!B16)</f>
        <v>4000</v>
      </c>
      <c r="F14" s="312" t="str">
        <f>'11.1 Prognosrapport'!C16</f>
        <v>Konto enligt din kontoplan</v>
      </c>
      <c r="G14" s="313">
        <f t="shared" si="0"/>
        <v>10</v>
      </c>
      <c r="H14" s="314">
        <v>1</v>
      </c>
      <c r="I14" s="314">
        <v>2</v>
      </c>
      <c r="J14" s="314">
        <v>3</v>
      </c>
      <c r="K14" s="314">
        <v>4</v>
      </c>
      <c r="L14" s="314"/>
      <c r="M14" s="314"/>
      <c r="N14" s="314"/>
      <c r="O14" s="314"/>
      <c r="P14" s="314"/>
      <c r="Q14" s="314"/>
      <c r="R14" s="314"/>
      <c r="S14" s="314"/>
      <c r="T14" s="314"/>
      <c r="U14" s="314"/>
      <c r="V14" s="314"/>
      <c r="W14" s="314"/>
      <c r="X14" s="314"/>
      <c r="Y14" s="314"/>
      <c r="Z14" s="314"/>
      <c r="AA14" s="314"/>
      <c r="AB14" s="314"/>
      <c r="AC14" s="314"/>
      <c r="AD14" s="314"/>
      <c r="AE14" s="314"/>
      <c r="AF14" s="314"/>
      <c r="AG14" s="314"/>
      <c r="AH14" s="314"/>
      <c r="AI14" s="314"/>
      <c r="AJ14" s="314"/>
      <c r="AK14" s="314"/>
      <c r="AL14" s="314"/>
      <c r="AM14" s="314"/>
      <c r="AN14" s="314"/>
      <c r="AO14" s="314"/>
      <c r="AP14" s="314"/>
      <c r="AQ14" s="314"/>
      <c r="AR14" s="314"/>
      <c r="AS14" s="314"/>
      <c r="AT14" s="314"/>
      <c r="AU14" s="314"/>
      <c r="AV14" s="314"/>
      <c r="AW14" s="314"/>
      <c r="AX14" s="314"/>
      <c r="AY14" s="314"/>
      <c r="AZ14" s="314"/>
      <c r="BA14" s="314"/>
      <c r="BB14" s="314"/>
      <c r="BC14" s="314"/>
      <c r="BD14" s="314"/>
      <c r="BE14" s="314"/>
      <c r="BF14" s="314"/>
      <c r="BG14" s="314"/>
      <c r="BH14" s="314"/>
      <c r="BI14" s="314"/>
      <c r="BJ14" s="314"/>
      <c r="BK14" s="314"/>
      <c r="BL14" s="314"/>
      <c r="BM14" s="314"/>
      <c r="BN14" s="314"/>
      <c r="BO14" s="314"/>
      <c r="BP14" s="314"/>
      <c r="BQ14" s="314"/>
      <c r="BR14" s="314"/>
      <c r="BS14" s="314"/>
      <c r="BT14" s="314"/>
      <c r="BU14" s="314"/>
      <c r="BV14" s="314"/>
      <c r="BW14" s="314"/>
      <c r="BX14" s="314"/>
      <c r="BY14" s="314"/>
      <c r="BZ14" s="314"/>
      <c r="CA14" s="314"/>
      <c r="CB14" s="314"/>
      <c r="CC14" s="314"/>
      <c r="CD14" s="314"/>
      <c r="CE14" s="314"/>
      <c r="CF14" s="314"/>
      <c r="CG14" s="314"/>
      <c r="CH14" s="314"/>
      <c r="CI14" s="314"/>
      <c r="CJ14" s="314"/>
      <c r="CK14" s="314"/>
      <c r="CL14" s="314"/>
      <c r="CM14" s="314"/>
      <c r="CN14" s="314"/>
      <c r="CO14" s="314"/>
      <c r="CP14" s="314"/>
      <c r="CQ14" s="314"/>
      <c r="CR14" s="314"/>
      <c r="CS14" s="314"/>
      <c r="CT14" s="314"/>
      <c r="CU14" s="314"/>
      <c r="CV14" s="314"/>
      <c r="CW14" s="314"/>
      <c r="CX14" s="314"/>
      <c r="CY14" s="314"/>
      <c r="CZ14" s="314"/>
      <c r="DA14" s="314"/>
      <c r="DB14" s="314"/>
      <c r="DC14" s="314"/>
      <c r="DD14" s="314"/>
      <c r="DE14" s="314"/>
      <c r="DF14" s="314"/>
      <c r="DG14" s="314"/>
      <c r="DH14" s="314"/>
      <c r="DI14" s="314"/>
      <c r="DJ14" s="314"/>
      <c r="DK14" s="314"/>
      <c r="DL14" s="314"/>
      <c r="DM14" s="314"/>
      <c r="DN14" s="314"/>
      <c r="DO14" s="314"/>
      <c r="DP14" s="314"/>
      <c r="DQ14" s="314"/>
      <c r="DR14" s="314"/>
      <c r="DS14" s="314"/>
      <c r="DT14" s="314"/>
      <c r="DU14" s="314"/>
      <c r="DV14" s="314"/>
      <c r="DW14" s="314"/>
      <c r="DX14" s="314"/>
      <c r="DY14" s="314"/>
      <c r="DZ14" s="314"/>
      <c r="EA14" s="314"/>
      <c r="EB14" s="314"/>
      <c r="EC14" s="314"/>
      <c r="ED14" s="314"/>
      <c r="EE14" s="314"/>
      <c r="EF14" s="314"/>
      <c r="EG14" s="314"/>
      <c r="EH14" s="314"/>
      <c r="EI14" s="314"/>
      <c r="EJ14" s="314"/>
      <c r="EK14" s="314"/>
      <c r="EL14" s="314"/>
      <c r="EM14" s="314"/>
      <c r="EN14" s="314"/>
      <c r="EO14" s="314"/>
      <c r="EP14" s="314"/>
      <c r="EQ14" s="314"/>
      <c r="ER14" s="314"/>
      <c r="ES14" s="314"/>
      <c r="ET14" s="314"/>
      <c r="EU14" s="314"/>
      <c r="EV14" s="314"/>
      <c r="EW14" s="314"/>
      <c r="EX14" s="314"/>
      <c r="EY14" s="314"/>
      <c r="EZ14" s="314"/>
      <c r="FA14" s="314"/>
      <c r="FB14" s="314"/>
      <c r="FC14" s="314"/>
      <c r="FD14" s="314"/>
      <c r="FE14" s="314"/>
      <c r="FF14" s="314"/>
      <c r="FG14" s="314"/>
      <c r="FH14" s="314"/>
      <c r="FI14" s="314"/>
      <c r="FJ14" s="314"/>
      <c r="FK14" s="314"/>
      <c r="FL14" s="314"/>
      <c r="FM14" s="314"/>
      <c r="FN14" s="314"/>
      <c r="FO14" s="314"/>
      <c r="FP14" s="314"/>
      <c r="FQ14" s="314"/>
      <c r="FR14" s="314"/>
      <c r="FS14" s="314"/>
      <c r="FT14" s="314"/>
      <c r="FU14" s="314"/>
      <c r="FV14" s="314"/>
      <c r="FW14" s="314"/>
      <c r="FX14" s="314"/>
      <c r="FY14" s="314"/>
      <c r="FZ14" s="314"/>
      <c r="GA14" s="314"/>
      <c r="GB14" s="314"/>
      <c r="GC14" s="314"/>
      <c r="GD14" s="314"/>
      <c r="GE14" s="314"/>
      <c r="GF14" s="314"/>
      <c r="GG14" s="314"/>
      <c r="GH14" s="314"/>
      <c r="GI14" s="314"/>
      <c r="GJ14" s="314"/>
      <c r="GK14" s="314"/>
      <c r="GL14" s="314"/>
      <c r="GM14" s="314"/>
      <c r="GN14" s="314"/>
      <c r="GO14" s="314"/>
      <c r="GP14" s="314"/>
      <c r="GQ14" s="314"/>
      <c r="GR14" s="314"/>
      <c r="GS14" s="314"/>
      <c r="GT14" s="314"/>
      <c r="GU14" s="314"/>
      <c r="GV14" s="314"/>
      <c r="GW14" s="314"/>
      <c r="GX14" s="314"/>
      <c r="GY14" s="314"/>
      <c r="GZ14" s="314"/>
      <c r="HA14" s="314"/>
      <c r="HB14" s="314"/>
      <c r="HC14" s="314"/>
      <c r="HD14" s="314"/>
      <c r="HE14" s="314"/>
      <c r="HF14" s="314"/>
      <c r="HG14" s="314"/>
      <c r="HH14" s="314"/>
      <c r="HI14" s="314"/>
      <c r="HJ14" s="314"/>
      <c r="HK14" s="314"/>
      <c r="HL14" s="314"/>
      <c r="HM14" s="314"/>
      <c r="HN14" s="314"/>
      <c r="HO14" s="314"/>
      <c r="HP14" s="314"/>
      <c r="HQ14" s="314"/>
      <c r="HR14" s="314"/>
      <c r="HS14" s="314"/>
      <c r="HT14" s="314"/>
      <c r="HU14" s="314"/>
      <c r="HV14" s="314"/>
      <c r="HW14" s="314"/>
      <c r="HX14" s="314"/>
      <c r="HY14" s="314"/>
      <c r="HZ14" s="314"/>
      <c r="IA14" s="314"/>
      <c r="IB14" s="314"/>
      <c r="IC14" s="314"/>
      <c r="ID14" s="314"/>
      <c r="IE14" s="314"/>
      <c r="IF14" s="314"/>
      <c r="IG14" s="314"/>
      <c r="IH14" s="314"/>
      <c r="II14" s="314"/>
      <c r="IJ14" s="314"/>
      <c r="IK14" s="314"/>
      <c r="IL14" s="314"/>
      <c r="IM14" s="314"/>
      <c r="IN14" s="314"/>
      <c r="IO14" s="314"/>
      <c r="IP14" s="314"/>
      <c r="IQ14" s="314"/>
      <c r="IR14" s="314"/>
      <c r="IS14" s="314"/>
      <c r="IT14" s="314"/>
      <c r="IU14" s="314"/>
      <c r="IV14" s="314"/>
      <c r="IW14" s="314"/>
      <c r="IX14" s="314"/>
      <c r="IY14" s="314"/>
      <c r="IZ14" s="314"/>
      <c r="JA14" s="314"/>
      <c r="JB14" s="314"/>
      <c r="JC14" s="314"/>
      <c r="JD14" s="314"/>
      <c r="JE14" s="314"/>
      <c r="JF14" s="314"/>
      <c r="JG14" s="314"/>
      <c r="JH14" s="314"/>
      <c r="JI14" s="314"/>
      <c r="JJ14" s="314"/>
      <c r="JK14" s="314"/>
      <c r="JL14" s="314"/>
      <c r="JM14" s="314"/>
      <c r="JN14" s="314"/>
      <c r="JO14" s="314"/>
      <c r="JP14" s="314"/>
      <c r="JQ14" s="314"/>
      <c r="JR14" s="314"/>
      <c r="JS14" s="314"/>
      <c r="JT14" s="314"/>
      <c r="JU14" s="314"/>
      <c r="JV14" s="314"/>
      <c r="JW14" s="314"/>
      <c r="JX14" s="314"/>
      <c r="JY14" s="314"/>
      <c r="JZ14" s="314"/>
      <c r="KA14" s="314"/>
      <c r="KB14" s="314"/>
      <c r="KC14" s="314"/>
      <c r="KD14" s="314"/>
      <c r="KE14" s="314"/>
      <c r="KF14" s="314"/>
      <c r="KG14" s="314"/>
      <c r="KH14" s="314"/>
      <c r="KI14" s="314"/>
      <c r="KJ14" s="314"/>
      <c r="KK14" s="314"/>
      <c r="KL14" s="314"/>
      <c r="KM14" s="314"/>
      <c r="KN14" s="314"/>
      <c r="KO14" s="314"/>
      <c r="KP14" s="314"/>
      <c r="KQ14" s="314"/>
      <c r="KR14" s="314"/>
      <c r="KS14" s="314"/>
      <c r="KT14" s="314"/>
      <c r="KU14" s="314"/>
      <c r="KV14" s="314"/>
      <c r="KW14" s="314"/>
      <c r="KX14" s="314"/>
      <c r="KY14" s="314"/>
      <c r="KZ14" s="314"/>
      <c r="LA14" s="314"/>
      <c r="LB14" s="314"/>
      <c r="LC14" s="314"/>
      <c r="LD14" s="314"/>
      <c r="LE14" s="314"/>
      <c r="LF14" s="314"/>
      <c r="LG14" s="314"/>
      <c r="LH14" s="314"/>
      <c r="LI14" s="314"/>
      <c r="LJ14" s="314"/>
      <c r="LK14" s="314"/>
      <c r="LL14" s="314"/>
      <c r="LM14" s="314"/>
      <c r="LN14" s="314"/>
      <c r="LO14" s="314"/>
      <c r="LP14" s="314"/>
      <c r="LQ14" s="314"/>
      <c r="LR14" s="314"/>
      <c r="LS14" s="314"/>
      <c r="LT14" s="314"/>
      <c r="LU14" s="314"/>
      <c r="LV14" s="314"/>
      <c r="LW14" s="314"/>
      <c r="LX14" s="314"/>
      <c r="LY14" s="314"/>
      <c r="LZ14" s="314"/>
      <c r="MA14" s="314"/>
      <c r="MB14" s="314"/>
      <c r="MC14" s="314"/>
      <c r="MD14" s="314"/>
      <c r="ME14" s="314"/>
      <c r="MF14" s="314"/>
      <c r="MG14" s="314"/>
      <c r="MH14" s="314"/>
      <c r="MI14" s="314"/>
      <c r="MJ14" s="314"/>
      <c r="MK14" s="314"/>
      <c r="ML14" s="314"/>
      <c r="MM14" s="314"/>
      <c r="MN14" s="314"/>
      <c r="MO14" s="314"/>
      <c r="MP14" s="314"/>
      <c r="MQ14" s="314"/>
      <c r="MR14" s="314"/>
      <c r="MS14" s="314"/>
      <c r="MT14" s="314"/>
      <c r="MU14" s="314"/>
      <c r="MV14" s="314"/>
      <c r="MW14" s="314"/>
      <c r="MX14" s="314"/>
      <c r="MY14" s="314"/>
      <c r="MZ14" s="314"/>
      <c r="NA14" s="314"/>
      <c r="NB14" s="314"/>
      <c r="NC14" s="314"/>
      <c r="ND14" s="314"/>
      <c r="NE14" s="314"/>
      <c r="NF14" s="314"/>
      <c r="NG14" s="314"/>
      <c r="NH14" s="314"/>
      <c r="NI14" s="314"/>
      <c r="NJ14" s="314"/>
      <c r="NK14" s="314"/>
      <c r="NL14" s="314"/>
      <c r="NM14" s="314"/>
      <c r="NN14" s="314"/>
      <c r="NO14" s="314"/>
      <c r="NP14" s="314"/>
      <c r="NQ14" s="314"/>
      <c r="NR14" s="314"/>
      <c r="NS14" s="314"/>
      <c r="NT14" s="314"/>
      <c r="NU14" s="314"/>
      <c r="NV14" s="314"/>
      <c r="NW14" s="314"/>
      <c r="NX14" s="314"/>
      <c r="NY14" s="314"/>
      <c r="NZ14" s="314"/>
      <c r="OA14" s="314"/>
      <c r="OB14" s="314"/>
      <c r="OC14" s="314"/>
      <c r="OD14" s="314"/>
      <c r="OE14" s="314"/>
      <c r="OF14" s="314"/>
      <c r="OG14" s="314"/>
      <c r="OH14" s="314"/>
      <c r="OI14" s="314"/>
      <c r="OJ14" s="314"/>
      <c r="OK14" s="314"/>
      <c r="OL14" s="314"/>
      <c r="OM14" s="314"/>
      <c r="ON14" s="314"/>
      <c r="OO14" s="314"/>
      <c r="OP14" s="314"/>
      <c r="OQ14" s="314"/>
      <c r="OR14" s="314"/>
      <c r="OS14" s="314"/>
      <c r="OT14" s="314"/>
      <c r="OU14" s="314"/>
      <c r="OV14" s="314"/>
      <c r="OW14" s="314"/>
      <c r="OX14" s="314"/>
      <c r="OY14" s="314"/>
      <c r="OZ14" s="314"/>
      <c r="PA14" s="314"/>
      <c r="PB14" s="314"/>
      <c r="PC14" s="314"/>
      <c r="PD14" s="314"/>
      <c r="PE14" s="314"/>
      <c r="PF14" s="314"/>
      <c r="PG14" s="314"/>
      <c r="PH14" s="314"/>
      <c r="PI14" s="314"/>
      <c r="PJ14" s="314"/>
      <c r="PK14" s="314"/>
      <c r="PL14" s="314"/>
      <c r="PM14" s="314"/>
      <c r="PN14" s="314"/>
      <c r="PO14" s="314"/>
      <c r="PP14" s="314"/>
      <c r="PQ14" s="314"/>
      <c r="PR14" s="314"/>
      <c r="PS14" s="314"/>
      <c r="PT14" s="314"/>
      <c r="PU14" s="314"/>
      <c r="PV14" s="314"/>
      <c r="PW14" s="314"/>
      <c r="PX14" s="314"/>
      <c r="PY14" s="314"/>
      <c r="PZ14" s="314"/>
      <c r="QA14" s="314"/>
      <c r="QB14" s="314"/>
      <c r="QC14" s="314"/>
      <c r="QD14" s="314"/>
      <c r="QE14" s="314"/>
      <c r="QF14" s="314"/>
      <c r="QG14" s="314"/>
      <c r="QH14" s="314"/>
      <c r="QI14" s="314"/>
      <c r="QJ14" s="314"/>
      <c r="QK14" s="314"/>
      <c r="QL14" s="314"/>
      <c r="QM14" s="314"/>
      <c r="QN14" s="314"/>
      <c r="QO14" s="314"/>
      <c r="QP14" s="314"/>
      <c r="QQ14" s="314"/>
      <c r="QR14" s="314"/>
      <c r="QS14" s="314"/>
      <c r="QT14" s="314"/>
      <c r="QU14" s="314"/>
      <c r="QV14" s="314"/>
      <c r="QW14" s="314"/>
      <c r="QX14" s="314"/>
      <c r="QY14" s="314"/>
      <c r="QZ14" s="314"/>
      <c r="RA14" s="314"/>
      <c r="RB14" s="314"/>
      <c r="RC14" s="314"/>
      <c r="RD14" s="314"/>
      <c r="RE14" s="314"/>
      <c r="RF14" s="314"/>
      <c r="RG14" s="314"/>
      <c r="RH14" s="314"/>
      <c r="RI14" s="314"/>
      <c r="RJ14" s="314"/>
      <c r="RK14" s="314"/>
      <c r="RL14" s="314"/>
      <c r="RM14" s="314"/>
      <c r="RN14" s="314"/>
      <c r="RO14" s="314"/>
      <c r="RP14" s="314"/>
      <c r="RQ14" s="314"/>
      <c r="RR14" s="314"/>
      <c r="RS14" s="314"/>
      <c r="RT14" s="314"/>
      <c r="RU14" s="314"/>
      <c r="RV14" s="314"/>
      <c r="RW14" s="314"/>
      <c r="RX14" s="314"/>
      <c r="RY14" s="314"/>
      <c r="RZ14" s="314"/>
      <c r="SA14" s="314"/>
      <c r="SB14" s="314"/>
      <c r="SC14" s="314"/>
      <c r="SD14" s="314"/>
      <c r="SE14" s="314"/>
      <c r="SF14" s="314"/>
      <c r="SG14" s="314"/>
      <c r="SH14" s="314"/>
      <c r="SI14" s="314"/>
      <c r="SJ14" s="314"/>
      <c r="SK14" s="314"/>
      <c r="SL14" s="314"/>
      <c r="SM14" s="314"/>
    </row>
    <row r="15" spans="1:507" ht="15" customHeight="1" thickBot="1" x14ac:dyDescent="0.2">
      <c r="A15" s="253"/>
      <c r="B15" s="253"/>
      <c r="C15" s="253"/>
      <c r="D15" s="310"/>
      <c r="E15" s="311">
        <f>SUM('11.1 Prognosrapport'!B17)</f>
        <v>4000</v>
      </c>
      <c r="F15" s="312" t="str">
        <f>'11.1 Prognosrapport'!C17</f>
        <v>Konto enligt din kontoplan</v>
      </c>
      <c r="G15" s="313">
        <f t="shared" si="0"/>
        <v>10</v>
      </c>
      <c r="H15" s="314">
        <v>1</v>
      </c>
      <c r="I15" s="314">
        <v>2</v>
      </c>
      <c r="J15" s="314">
        <v>3</v>
      </c>
      <c r="K15" s="314">
        <v>4</v>
      </c>
      <c r="L15" s="314"/>
      <c r="M15" s="314"/>
      <c r="N15" s="314"/>
      <c r="O15" s="314"/>
      <c r="P15" s="314"/>
      <c r="Q15" s="314"/>
      <c r="R15" s="314"/>
      <c r="S15" s="314"/>
      <c r="T15" s="314"/>
      <c r="U15" s="314"/>
      <c r="V15" s="314"/>
      <c r="W15" s="314"/>
      <c r="X15" s="314"/>
      <c r="Y15" s="314"/>
      <c r="Z15" s="314"/>
      <c r="AA15" s="314"/>
      <c r="AB15" s="314"/>
      <c r="AC15" s="314"/>
      <c r="AD15" s="314"/>
      <c r="AE15" s="314"/>
      <c r="AF15" s="314"/>
      <c r="AG15" s="314"/>
      <c r="AH15" s="314"/>
      <c r="AI15" s="314"/>
      <c r="AJ15" s="314"/>
      <c r="AK15" s="314"/>
      <c r="AL15" s="314"/>
      <c r="AM15" s="314"/>
      <c r="AN15" s="314"/>
      <c r="AO15" s="314"/>
      <c r="AP15" s="314"/>
      <c r="AQ15" s="314"/>
      <c r="AR15" s="314"/>
      <c r="AS15" s="314"/>
      <c r="AT15" s="314"/>
      <c r="AU15" s="314"/>
      <c r="AV15" s="314"/>
      <c r="AW15" s="314"/>
      <c r="AX15" s="314"/>
      <c r="AY15" s="314"/>
      <c r="AZ15" s="314"/>
      <c r="BA15" s="314"/>
      <c r="BB15" s="314"/>
      <c r="BC15" s="314"/>
      <c r="BD15" s="314"/>
      <c r="BE15" s="314"/>
      <c r="BF15" s="314"/>
      <c r="BG15" s="314"/>
      <c r="BH15" s="314"/>
      <c r="BI15" s="314"/>
      <c r="BJ15" s="314"/>
      <c r="BK15" s="314"/>
      <c r="BL15" s="314"/>
      <c r="BM15" s="314"/>
      <c r="BN15" s="314"/>
      <c r="BO15" s="314"/>
      <c r="BP15" s="314"/>
      <c r="BQ15" s="314"/>
      <c r="BR15" s="314"/>
      <c r="BS15" s="314"/>
      <c r="BT15" s="314"/>
      <c r="BU15" s="314"/>
      <c r="BV15" s="314"/>
      <c r="BW15" s="314"/>
      <c r="BX15" s="314"/>
      <c r="BY15" s="314"/>
      <c r="BZ15" s="314"/>
      <c r="CA15" s="314"/>
      <c r="CB15" s="314"/>
      <c r="CC15" s="314"/>
      <c r="CD15" s="314"/>
      <c r="CE15" s="314"/>
      <c r="CF15" s="314"/>
      <c r="CG15" s="314"/>
      <c r="CH15" s="314"/>
      <c r="CI15" s="314"/>
      <c r="CJ15" s="314"/>
      <c r="CK15" s="314"/>
      <c r="CL15" s="314"/>
      <c r="CM15" s="314"/>
      <c r="CN15" s="314"/>
      <c r="CO15" s="314"/>
      <c r="CP15" s="314"/>
      <c r="CQ15" s="314"/>
      <c r="CR15" s="314"/>
      <c r="CS15" s="314"/>
      <c r="CT15" s="314"/>
      <c r="CU15" s="314"/>
      <c r="CV15" s="314"/>
      <c r="CW15" s="314"/>
      <c r="CX15" s="314"/>
      <c r="CY15" s="314"/>
      <c r="CZ15" s="314"/>
      <c r="DA15" s="314"/>
      <c r="DB15" s="314"/>
      <c r="DC15" s="314"/>
      <c r="DD15" s="314"/>
      <c r="DE15" s="314"/>
      <c r="DF15" s="314"/>
      <c r="DG15" s="314"/>
      <c r="DH15" s="314"/>
      <c r="DI15" s="314"/>
      <c r="DJ15" s="314"/>
      <c r="DK15" s="314"/>
      <c r="DL15" s="314"/>
      <c r="DM15" s="314"/>
      <c r="DN15" s="314"/>
      <c r="DO15" s="314"/>
      <c r="DP15" s="314"/>
      <c r="DQ15" s="314"/>
      <c r="DR15" s="314"/>
      <c r="DS15" s="314"/>
      <c r="DT15" s="314"/>
      <c r="DU15" s="314"/>
      <c r="DV15" s="314"/>
      <c r="DW15" s="314"/>
      <c r="DX15" s="314"/>
      <c r="DY15" s="314"/>
      <c r="DZ15" s="314"/>
      <c r="EA15" s="314"/>
      <c r="EB15" s="314"/>
      <c r="EC15" s="314"/>
      <c r="ED15" s="314"/>
      <c r="EE15" s="314"/>
      <c r="EF15" s="314"/>
      <c r="EG15" s="314"/>
      <c r="EH15" s="314"/>
      <c r="EI15" s="314"/>
      <c r="EJ15" s="314"/>
      <c r="EK15" s="314"/>
      <c r="EL15" s="314"/>
      <c r="EM15" s="314"/>
      <c r="EN15" s="314"/>
      <c r="EO15" s="314"/>
      <c r="EP15" s="314"/>
      <c r="EQ15" s="314"/>
      <c r="ER15" s="314"/>
      <c r="ES15" s="314"/>
      <c r="ET15" s="314"/>
      <c r="EU15" s="314"/>
      <c r="EV15" s="314"/>
      <c r="EW15" s="314"/>
      <c r="EX15" s="314"/>
      <c r="EY15" s="314"/>
      <c r="EZ15" s="314"/>
      <c r="FA15" s="314"/>
      <c r="FB15" s="314"/>
      <c r="FC15" s="314"/>
      <c r="FD15" s="314"/>
      <c r="FE15" s="314"/>
      <c r="FF15" s="314"/>
      <c r="FG15" s="314"/>
      <c r="FH15" s="314"/>
      <c r="FI15" s="314"/>
      <c r="FJ15" s="314"/>
      <c r="FK15" s="314"/>
      <c r="FL15" s="314"/>
      <c r="FM15" s="314"/>
      <c r="FN15" s="314"/>
      <c r="FO15" s="314"/>
      <c r="FP15" s="314"/>
      <c r="FQ15" s="314"/>
      <c r="FR15" s="314"/>
      <c r="FS15" s="314"/>
      <c r="FT15" s="314"/>
      <c r="FU15" s="314"/>
      <c r="FV15" s="314"/>
      <c r="FW15" s="314"/>
      <c r="FX15" s="314"/>
      <c r="FY15" s="314"/>
      <c r="FZ15" s="314"/>
      <c r="GA15" s="314"/>
      <c r="GB15" s="314"/>
      <c r="GC15" s="314"/>
      <c r="GD15" s="314"/>
      <c r="GE15" s="314"/>
      <c r="GF15" s="314"/>
      <c r="GG15" s="314"/>
      <c r="GH15" s="314"/>
      <c r="GI15" s="314"/>
      <c r="GJ15" s="314"/>
      <c r="GK15" s="314"/>
      <c r="GL15" s="314"/>
      <c r="GM15" s="314"/>
      <c r="GN15" s="314"/>
      <c r="GO15" s="314"/>
      <c r="GP15" s="314"/>
      <c r="GQ15" s="314"/>
      <c r="GR15" s="314"/>
      <c r="GS15" s="314"/>
      <c r="GT15" s="314"/>
      <c r="GU15" s="314"/>
      <c r="GV15" s="314"/>
      <c r="GW15" s="314"/>
      <c r="GX15" s="314"/>
      <c r="GY15" s="314"/>
      <c r="GZ15" s="314"/>
      <c r="HA15" s="314"/>
      <c r="HB15" s="314"/>
      <c r="HC15" s="314"/>
      <c r="HD15" s="314"/>
      <c r="HE15" s="314"/>
      <c r="HF15" s="314"/>
      <c r="HG15" s="314"/>
      <c r="HH15" s="314"/>
      <c r="HI15" s="314"/>
      <c r="HJ15" s="314"/>
      <c r="HK15" s="314"/>
      <c r="HL15" s="314"/>
      <c r="HM15" s="314"/>
      <c r="HN15" s="314"/>
      <c r="HO15" s="314"/>
      <c r="HP15" s="314"/>
      <c r="HQ15" s="314"/>
      <c r="HR15" s="314"/>
      <c r="HS15" s="314"/>
      <c r="HT15" s="314"/>
      <c r="HU15" s="314"/>
      <c r="HV15" s="314"/>
      <c r="HW15" s="314"/>
      <c r="HX15" s="314"/>
      <c r="HY15" s="314"/>
      <c r="HZ15" s="314"/>
      <c r="IA15" s="314"/>
      <c r="IB15" s="314"/>
      <c r="IC15" s="314"/>
      <c r="ID15" s="314"/>
      <c r="IE15" s="314"/>
      <c r="IF15" s="314"/>
      <c r="IG15" s="314"/>
      <c r="IH15" s="314"/>
      <c r="II15" s="314"/>
      <c r="IJ15" s="314"/>
      <c r="IK15" s="314"/>
      <c r="IL15" s="314"/>
      <c r="IM15" s="314"/>
      <c r="IN15" s="314"/>
      <c r="IO15" s="314"/>
      <c r="IP15" s="314"/>
      <c r="IQ15" s="314"/>
      <c r="IR15" s="314"/>
      <c r="IS15" s="314"/>
      <c r="IT15" s="314"/>
      <c r="IU15" s="314"/>
      <c r="IV15" s="314"/>
      <c r="IW15" s="314"/>
      <c r="IX15" s="314"/>
      <c r="IY15" s="314"/>
      <c r="IZ15" s="314"/>
      <c r="JA15" s="314"/>
      <c r="JB15" s="314"/>
      <c r="JC15" s="314"/>
      <c r="JD15" s="314"/>
      <c r="JE15" s="314"/>
      <c r="JF15" s="314"/>
      <c r="JG15" s="314"/>
      <c r="JH15" s="314"/>
      <c r="JI15" s="314"/>
      <c r="JJ15" s="314"/>
      <c r="JK15" s="314"/>
      <c r="JL15" s="314"/>
      <c r="JM15" s="314"/>
      <c r="JN15" s="314"/>
      <c r="JO15" s="314"/>
      <c r="JP15" s="314"/>
      <c r="JQ15" s="314"/>
      <c r="JR15" s="314"/>
      <c r="JS15" s="314"/>
      <c r="JT15" s="314"/>
      <c r="JU15" s="314"/>
      <c r="JV15" s="314"/>
      <c r="JW15" s="314"/>
      <c r="JX15" s="314"/>
      <c r="JY15" s="314"/>
      <c r="JZ15" s="314"/>
      <c r="KA15" s="314"/>
      <c r="KB15" s="314"/>
      <c r="KC15" s="314"/>
      <c r="KD15" s="314"/>
      <c r="KE15" s="314"/>
      <c r="KF15" s="314"/>
      <c r="KG15" s="314"/>
      <c r="KH15" s="314"/>
      <c r="KI15" s="314"/>
      <c r="KJ15" s="314"/>
      <c r="KK15" s="314"/>
      <c r="KL15" s="314"/>
      <c r="KM15" s="314"/>
      <c r="KN15" s="314"/>
      <c r="KO15" s="314"/>
      <c r="KP15" s="314"/>
      <c r="KQ15" s="314"/>
      <c r="KR15" s="314"/>
      <c r="KS15" s="314"/>
      <c r="KT15" s="314"/>
      <c r="KU15" s="314"/>
      <c r="KV15" s="314"/>
      <c r="KW15" s="314"/>
      <c r="KX15" s="314"/>
      <c r="KY15" s="314"/>
      <c r="KZ15" s="314"/>
      <c r="LA15" s="314"/>
      <c r="LB15" s="314"/>
      <c r="LC15" s="314"/>
      <c r="LD15" s="314"/>
      <c r="LE15" s="314"/>
      <c r="LF15" s="314"/>
      <c r="LG15" s="314"/>
      <c r="LH15" s="314"/>
      <c r="LI15" s="314"/>
      <c r="LJ15" s="314"/>
      <c r="LK15" s="314"/>
      <c r="LL15" s="314"/>
      <c r="LM15" s="314"/>
      <c r="LN15" s="314"/>
      <c r="LO15" s="314"/>
      <c r="LP15" s="314"/>
      <c r="LQ15" s="314"/>
      <c r="LR15" s="314"/>
      <c r="LS15" s="314"/>
      <c r="LT15" s="314"/>
      <c r="LU15" s="314"/>
      <c r="LV15" s="314"/>
      <c r="LW15" s="314"/>
      <c r="LX15" s="314"/>
      <c r="LY15" s="314"/>
      <c r="LZ15" s="314"/>
      <c r="MA15" s="314"/>
      <c r="MB15" s="314"/>
      <c r="MC15" s="314"/>
      <c r="MD15" s="314"/>
      <c r="ME15" s="314"/>
      <c r="MF15" s="314"/>
      <c r="MG15" s="314"/>
      <c r="MH15" s="314"/>
      <c r="MI15" s="314"/>
      <c r="MJ15" s="314"/>
      <c r="MK15" s="314"/>
      <c r="ML15" s="314"/>
      <c r="MM15" s="314"/>
      <c r="MN15" s="314"/>
      <c r="MO15" s="314"/>
      <c r="MP15" s="314"/>
      <c r="MQ15" s="314"/>
      <c r="MR15" s="314"/>
      <c r="MS15" s="314"/>
      <c r="MT15" s="314"/>
      <c r="MU15" s="314"/>
      <c r="MV15" s="314"/>
      <c r="MW15" s="314"/>
      <c r="MX15" s="314"/>
      <c r="MY15" s="314"/>
      <c r="MZ15" s="314"/>
      <c r="NA15" s="314"/>
      <c r="NB15" s="314"/>
      <c r="NC15" s="314"/>
      <c r="ND15" s="314"/>
      <c r="NE15" s="314"/>
      <c r="NF15" s="314"/>
      <c r="NG15" s="314"/>
      <c r="NH15" s="314"/>
      <c r="NI15" s="314"/>
      <c r="NJ15" s="314"/>
      <c r="NK15" s="314"/>
      <c r="NL15" s="314"/>
      <c r="NM15" s="314"/>
      <c r="NN15" s="314"/>
      <c r="NO15" s="314"/>
      <c r="NP15" s="314"/>
      <c r="NQ15" s="314"/>
      <c r="NR15" s="314"/>
      <c r="NS15" s="314"/>
      <c r="NT15" s="314"/>
      <c r="NU15" s="314"/>
      <c r="NV15" s="314"/>
      <c r="NW15" s="314"/>
      <c r="NX15" s="314"/>
      <c r="NY15" s="314"/>
      <c r="NZ15" s="314"/>
      <c r="OA15" s="314"/>
      <c r="OB15" s="314"/>
      <c r="OC15" s="314"/>
      <c r="OD15" s="314"/>
      <c r="OE15" s="314"/>
      <c r="OF15" s="314"/>
      <c r="OG15" s="314"/>
      <c r="OH15" s="314"/>
      <c r="OI15" s="314"/>
      <c r="OJ15" s="314"/>
      <c r="OK15" s="314"/>
      <c r="OL15" s="314"/>
      <c r="OM15" s="314"/>
      <c r="ON15" s="314"/>
      <c r="OO15" s="314"/>
      <c r="OP15" s="314"/>
      <c r="OQ15" s="314"/>
      <c r="OR15" s="314"/>
      <c r="OS15" s="314"/>
      <c r="OT15" s="314"/>
      <c r="OU15" s="314"/>
      <c r="OV15" s="314"/>
      <c r="OW15" s="314"/>
      <c r="OX15" s="314"/>
      <c r="OY15" s="314"/>
      <c r="OZ15" s="314"/>
      <c r="PA15" s="314"/>
      <c r="PB15" s="314"/>
      <c r="PC15" s="314"/>
      <c r="PD15" s="314"/>
      <c r="PE15" s="314"/>
      <c r="PF15" s="314"/>
      <c r="PG15" s="314"/>
      <c r="PH15" s="314"/>
      <c r="PI15" s="314"/>
      <c r="PJ15" s="314"/>
      <c r="PK15" s="314"/>
      <c r="PL15" s="314"/>
      <c r="PM15" s="314"/>
      <c r="PN15" s="314"/>
      <c r="PO15" s="314"/>
      <c r="PP15" s="314"/>
      <c r="PQ15" s="314"/>
      <c r="PR15" s="314"/>
      <c r="PS15" s="314"/>
      <c r="PT15" s="314"/>
      <c r="PU15" s="314"/>
      <c r="PV15" s="314"/>
      <c r="PW15" s="314"/>
      <c r="PX15" s="314"/>
      <c r="PY15" s="314"/>
      <c r="PZ15" s="314"/>
      <c r="QA15" s="314"/>
      <c r="QB15" s="314"/>
      <c r="QC15" s="314"/>
      <c r="QD15" s="314"/>
      <c r="QE15" s="314"/>
      <c r="QF15" s="314"/>
      <c r="QG15" s="314"/>
      <c r="QH15" s="314"/>
      <c r="QI15" s="314"/>
      <c r="QJ15" s="314"/>
      <c r="QK15" s="314"/>
      <c r="QL15" s="314"/>
      <c r="QM15" s="314"/>
      <c r="QN15" s="314"/>
      <c r="QO15" s="314"/>
      <c r="QP15" s="314"/>
      <c r="QQ15" s="314"/>
      <c r="QR15" s="314"/>
      <c r="QS15" s="314"/>
      <c r="QT15" s="314"/>
      <c r="QU15" s="314"/>
      <c r="QV15" s="314"/>
      <c r="QW15" s="314"/>
      <c r="QX15" s="314"/>
      <c r="QY15" s="314"/>
      <c r="QZ15" s="314"/>
      <c r="RA15" s="314"/>
      <c r="RB15" s="314"/>
      <c r="RC15" s="314"/>
      <c r="RD15" s="314"/>
      <c r="RE15" s="314"/>
      <c r="RF15" s="314"/>
      <c r="RG15" s="314"/>
      <c r="RH15" s="314"/>
      <c r="RI15" s="314"/>
      <c r="RJ15" s="314"/>
      <c r="RK15" s="314"/>
      <c r="RL15" s="314"/>
      <c r="RM15" s="314"/>
      <c r="RN15" s="314"/>
      <c r="RO15" s="314"/>
      <c r="RP15" s="314"/>
      <c r="RQ15" s="314"/>
      <c r="RR15" s="314"/>
      <c r="RS15" s="314"/>
      <c r="RT15" s="314"/>
      <c r="RU15" s="314"/>
      <c r="RV15" s="314"/>
      <c r="RW15" s="314"/>
      <c r="RX15" s="314"/>
      <c r="RY15" s="314"/>
      <c r="RZ15" s="314"/>
      <c r="SA15" s="314"/>
      <c r="SB15" s="314"/>
      <c r="SC15" s="314"/>
      <c r="SD15" s="314"/>
      <c r="SE15" s="314"/>
      <c r="SF15" s="314"/>
      <c r="SG15" s="314"/>
      <c r="SH15" s="314"/>
      <c r="SI15" s="314"/>
      <c r="SJ15" s="314"/>
      <c r="SK15" s="314"/>
      <c r="SL15" s="314"/>
      <c r="SM15" s="314"/>
    </row>
    <row r="16" spans="1:507" ht="15" customHeight="1" thickBot="1" x14ac:dyDescent="0.2">
      <c r="A16" s="253"/>
      <c r="B16" s="253"/>
      <c r="C16" s="253"/>
      <c r="D16" s="310"/>
      <c r="E16" s="311">
        <f>SUM('11.1 Prognosrapport'!B18)</f>
        <v>4000</v>
      </c>
      <c r="F16" s="312" t="str">
        <f>'11.1 Prognosrapport'!C18</f>
        <v>Konto enligt din kontoplan</v>
      </c>
      <c r="G16" s="313">
        <f t="shared" si="0"/>
        <v>10</v>
      </c>
      <c r="H16" s="314">
        <v>1</v>
      </c>
      <c r="I16" s="314">
        <v>2</v>
      </c>
      <c r="J16" s="314">
        <v>3</v>
      </c>
      <c r="K16" s="314">
        <v>4</v>
      </c>
      <c r="L16" s="314"/>
      <c r="M16" s="314"/>
      <c r="N16" s="314"/>
      <c r="O16" s="314"/>
      <c r="P16" s="314"/>
      <c r="Q16" s="314"/>
      <c r="R16" s="314"/>
      <c r="S16" s="314"/>
      <c r="T16" s="314"/>
      <c r="U16" s="314"/>
      <c r="V16" s="314"/>
      <c r="W16" s="314"/>
      <c r="X16" s="314"/>
      <c r="Y16" s="314"/>
      <c r="Z16" s="314"/>
      <c r="AA16" s="314"/>
      <c r="AB16" s="314"/>
      <c r="AC16" s="314"/>
      <c r="AD16" s="314"/>
      <c r="AE16" s="314"/>
      <c r="AF16" s="314"/>
      <c r="AG16" s="314"/>
      <c r="AH16" s="314"/>
      <c r="AI16" s="314"/>
      <c r="AJ16" s="314"/>
      <c r="AK16" s="314"/>
      <c r="AL16" s="314"/>
      <c r="AM16" s="314"/>
      <c r="AN16" s="314"/>
      <c r="AO16" s="314"/>
      <c r="AP16" s="314"/>
      <c r="AQ16" s="314"/>
      <c r="AR16" s="314"/>
      <c r="AS16" s="314"/>
      <c r="AT16" s="314"/>
      <c r="AU16" s="314"/>
      <c r="AV16" s="314"/>
      <c r="AW16" s="314"/>
      <c r="AX16" s="314"/>
      <c r="AY16" s="314"/>
      <c r="AZ16" s="314"/>
      <c r="BA16" s="314"/>
      <c r="BB16" s="314"/>
      <c r="BC16" s="314"/>
      <c r="BD16" s="314"/>
      <c r="BE16" s="314"/>
      <c r="BF16" s="314"/>
      <c r="BG16" s="314"/>
      <c r="BH16" s="314"/>
      <c r="BI16" s="314"/>
      <c r="BJ16" s="314"/>
      <c r="BK16" s="314"/>
      <c r="BL16" s="314"/>
      <c r="BM16" s="314"/>
      <c r="BN16" s="314"/>
      <c r="BO16" s="314"/>
      <c r="BP16" s="314"/>
      <c r="BQ16" s="314"/>
      <c r="BR16" s="314"/>
      <c r="BS16" s="314"/>
      <c r="BT16" s="314"/>
      <c r="BU16" s="314"/>
      <c r="BV16" s="314"/>
      <c r="BW16" s="314"/>
      <c r="BX16" s="314"/>
      <c r="BY16" s="314"/>
      <c r="BZ16" s="314"/>
      <c r="CA16" s="314"/>
      <c r="CB16" s="314"/>
      <c r="CC16" s="314"/>
      <c r="CD16" s="314"/>
      <c r="CE16" s="314"/>
      <c r="CF16" s="314"/>
      <c r="CG16" s="314"/>
      <c r="CH16" s="314"/>
      <c r="CI16" s="314"/>
      <c r="CJ16" s="314"/>
      <c r="CK16" s="314"/>
      <c r="CL16" s="314"/>
      <c r="CM16" s="314"/>
      <c r="CN16" s="314"/>
      <c r="CO16" s="314"/>
      <c r="CP16" s="314"/>
      <c r="CQ16" s="314"/>
      <c r="CR16" s="314"/>
      <c r="CS16" s="314"/>
      <c r="CT16" s="314"/>
      <c r="CU16" s="314"/>
      <c r="CV16" s="314"/>
      <c r="CW16" s="314"/>
      <c r="CX16" s="314"/>
      <c r="CY16" s="314"/>
      <c r="CZ16" s="314"/>
      <c r="DA16" s="314"/>
      <c r="DB16" s="314"/>
      <c r="DC16" s="314"/>
      <c r="DD16" s="314"/>
      <c r="DE16" s="314"/>
      <c r="DF16" s="314"/>
      <c r="DG16" s="314"/>
      <c r="DH16" s="314"/>
      <c r="DI16" s="314"/>
      <c r="DJ16" s="314"/>
      <c r="DK16" s="314"/>
      <c r="DL16" s="314"/>
      <c r="DM16" s="314"/>
      <c r="DN16" s="314"/>
      <c r="DO16" s="314"/>
      <c r="DP16" s="314"/>
      <c r="DQ16" s="314"/>
      <c r="DR16" s="314"/>
      <c r="DS16" s="314"/>
      <c r="DT16" s="314"/>
      <c r="DU16" s="314"/>
      <c r="DV16" s="314"/>
      <c r="DW16" s="314"/>
      <c r="DX16" s="314"/>
      <c r="DY16" s="314"/>
      <c r="DZ16" s="314"/>
      <c r="EA16" s="314"/>
      <c r="EB16" s="314"/>
      <c r="EC16" s="314"/>
      <c r="ED16" s="314"/>
      <c r="EE16" s="314"/>
      <c r="EF16" s="314"/>
      <c r="EG16" s="314"/>
      <c r="EH16" s="314"/>
      <c r="EI16" s="314"/>
      <c r="EJ16" s="314"/>
      <c r="EK16" s="314"/>
      <c r="EL16" s="314"/>
      <c r="EM16" s="314"/>
      <c r="EN16" s="314"/>
      <c r="EO16" s="314"/>
      <c r="EP16" s="314"/>
      <c r="EQ16" s="314"/>
      <c r="ER16" s="314"/>
      <c r="ES16" s="314"/>
      <c r="ET16" s="314"/>
      <c r="EU16" s="314"/>
      <c r="EV16" s="314"/>
      <c r="EW16" s="314"/>
      <c r="EX16" s="314"/>
      <c r="EY16" s="314"/>
      <c r="EZ16" s="314"/>
      <c r="FA16" s="314"/>
      <c r="FB16" s="314"/>
      <c r="FC16" s="314"/>
      <c r="FD16" s="314"/>
      <c r="FE16" s="314"/>
      <c r="FF16" s="314"/>
      <c r="FG16" s="314"/>
      <c r="FH16" s="314"/>
      <c r="FI16" s="314"/>
      <c r="FJ16" s="314"/>
      <c r="FK16" s="314"/>
      <c r="FL16" s="314"/>
      <c r="FM16" s="314"/>
      <c r="FN16" s="314"/>
      <c r="FO16" s="314"/>
      <c r="FP16" s="314"/>
      <c r="FQ16" s="314"/>
      <c r="FR16" s="314"/>
      <c r="FS16" s="314"/>
      <c r="FT16" s="314"/>
      <c r="FU16" s="314"/>
      <c r="FV16" s="314"/>
      <c r="FW16" s="314"/>
      <c r="FX16" s="314"/>
      <c r="FY16" s="314"/>
      <c r="FZ16" s="314"/>
      <c r="GA16" s="314"/>
      <c r="GB16" s="314"/>
      <c r="GC16" s="314"/>
      <c r="GD16" s="314"/>
      <c r="GE16" s="314"/>
      <c r="GF16" s="314"/>
      <c r="GG16" s="314"/>
      <c r="GH16" s="314"/>
      <c r="GI16" s="314"/>
      <c r="GJ16" s="314"/>
      <c r="GK16" s="314"/>
      <c r="GL16" s="314"/>
      <c r="GM16" s="314"/>
      <c r="GN16" s="314"/>
      <c r="GO16" s="314"/>
      <c r="GP16" s="314"/>
      <c r="GQ16" s="314"/>
      <c r="GR16" s="314"/>
      <c r="GS16" s="314"/>
      <c r="GT16" s="314"/>
      <c r="GU16" s="314"/>
      <c r="GV16" s="314"/>
      <c r="GW16" s="314"/>
      <c r="GX16" s="314"/>
      <c r="GY16" s="314"/>
      <c r="GZ16" s="314"/>
      <c r="HA16" s="314"/>
      <c r="HB16" s="314"/>
      <c r="HC16" s="314"/>
      <c r="HD16" s="314"/>
      <c r="HE16" s="314"/>
      <c r="HF16" s="314"/>
      <c r="HG16" s="314"/>
      <c r="HH16" s="314"/>
      <c r="HI16" s="314"/>
      <c r="HJ16" s="314"/>
      <c r="HK16" s="314"/>
      <c r="HL16" s="314"/>
      <c r="HM16" s="314"/>
      <c r="HN16" s="314"/>
      <c r="HO16" s="314"/>
      <c r="HP16" s="314"/>
      <c r="HQ16" s="314"/>
      <c r="HR16" s="314"/>
      <c r="HS16" s="314"/>
      <c r="HT16" s="314"/>
      <c r="HU16" s="314"/>
      <c r="HV16" s="314"/>
      <c r="HW16" s="314"/>
      <c r="HX16" s="314"/>
      <c r="HY16" s="314"/>
      <c r="HZ16" s="314"/>
      <c r="IA16" s="314"/>
      <c r="IB16" s="314"/>
      <c r="IC16" s="314"/>
      <c r="ID16" s="314"/>
      <c r="IE16" s="314"/>
      <c r="IF16" s="314"/>
      <c r="IG16" s="314"/>
      <c r="IH16" s="314"/>
      <c r="II16" s="314"/>
      <c r="IJ16" s="314"/>
      <c r="IK16" s="314"/>
      <c r="IL16" s="314"/>
      <c r="IM16" s="314"/>
      <c r="IN16" s="314"/>
      <c r="IO16" s="314"/>
      <c r="IP16" s="314"/>
      <c r="IQ16" s="314"/>
      <c r="IR16" s="314"/>
      <c r="IS16" s="314"/>
      <c r="IT16" s="314"/>
      <c r="IU16" s="314"/>
      <c r="IV16" s="314"/>
      <c r="IW16" s="314"/>
      <c r="IX16" s="314"/>
      <c r="IY16" s="314"/>
      <c r="IZ16" s="314"/>
      <c r="JA16" s="314"/>
      <c r="JB16" s="314"/>
      <c r="JC16" s="314"/>
      <c r="JD16" s="314"/>
      <c r="JE16" s="314"/>
      <c r="JF16" s="314"/>
      <c r="JG16" s="314"/>
      <c r="JH16" s="314"/>
      <c r="JI16" s="314"/>
      <c r="JJ16" s="314"/>
      <c r="JK16" s="314"/>
      <c r="JL16" s="314"/>
      <c r="JM16" s="314"/>
      <c r="JN16" s="314"/>
      <c r="JO16" s="314"/>
      <c r="JP16" s="314"/>
      <c r="JQ16" s="314"/>
      <c r="JR16" s="314"/>
      <c r="JS16" s="314"/>
      <c r="JT16" s="314"/>
      <c r="JU16" s="314"/>
      <c r="JV16" s="314"/>
      <c r="JW16" s="314"/>
      <c r="JX16" s="314"/>
      <c r="JY16" s="314"/>
      <c r="JZ16" s="314"/>
      <c r="KA16" s="314"/>
      <c r="KB16" s="314"/>
      <c r="KC16" s="314"/>
      <c r="KD16" s="314"/>
      <c r="KE16" s="314"/>
      <c r="KF16" s="314"/>
      <c r="KG16" s="314"/>
      <c r="KH16" s="314"/>
      <c r="KI16" s="314"/>
      <c r="KJ16" s="314"/>
      <c r="KK16" s="314"/>
      <c r="KL16" s="314"/>
      <c r="KM16" s="314"/>
      <c r="KN16" s="314"/>
      <c r="KO16" s="314"/>
      <c r="KP16" s="314"/>
      <c r="KQ16" s="314"/>
      <c r="KR16" s="314"/>
      <c r="KS16" s="314"/>
      <c r="KT16" s="314"/>
      <c r="KU16" s="314"/>
      <c r="KV16" s="314"/>
      <c r="KW16" s="314"/>
      <c r="KX16" s="314"/>
      <c r="KY16" s="314"/>
      <c r="KZ16" s="314"/>
      <c r="LA16" s="314"/>
      <c r="LB16" s="314"/>
      <c r="LC16" s="314"/>
      <c r="LD16" s="314"/>
      <c r="LE16" s="314"/>
      <c r="LF16" s="314"/>
      <c r="LG16" s="314"/>
      <c r="LH16" s="314"/>
      <c r="LI16" s="314"/>
      <c r="LJ16" s="314"/>
      <c r="LK16" s="314"/>
      <c r="LL16" s="314"/>
      <c r="LM16" s="314"/>
      <c r="LN16" s="314"/>
      <c r="LO16" s="314"/>
      <c r="LP16" s="314"/>
      <c r="LQ16" s="314"/>
      <c r="LR16" s="314"/>
      <c r="LS16" s="314"/>
      <c r="LT16" s="314"/>
      <c r="LU16" s="314"/>
      <c r="LV16" s="314"/>
      <c r="LW16" s="314"/>
      <c r="LX16" s="314"/>
      <c r="LY16" s="314"/>
      <c r="LZ16" s="314"/>
      <c r="MA16" s="314"/>
      <c r="MB16" s="314"/>
      <c r="MC16" s="314"/>
      <c r="MD16" s="314"/>
      <c r="ME16" s="314"/>
      <c r="MF16" s="314"/>
      <c r="MG16" s="314"/>
      <c r="MH16" s="314"/>
      <c r="MI16" s="314"/>
      <c r="MJ16" s="314"/>
      <c r="MK16" s="314"/>
      <c r="ML16" s="314"/>
      <c r="MM16" s="314"/>
      <c r="MN16" s="314"/>
      <c r="MO16" s="314"/>
      <c r="MP16" s="314"/>
      <c r="MQ16" s="314"/>
      <c r="MR16" s="314"/>
      <c r="MS16" s="314"/>
      <c r="MT16" s="314"/>
      <c r="MU16" s="314"/>
      <c r="MV16" s="314"/>
      <c r="MW16" s="314"/>
      <c r="MX16" s="314"/>
      <c r="MY16" s="314"/>
      <c r="MZ16" s="314"/>
      <c r="NA16" s="314"/>
      <c r="NB16" s="314"/>
      <c r="NC16" s="314"/>
      <c r="ND16" s="314"/>
      <c r="NE16" s="314"/>
      <c r="NF16" s="314"/>
      <c r="NG16" s="314"/>
      <c r="NH16" s="314"/>
      <c r="NI16" s="314"/>
      <c r="NJ16" s="314"/>
      <c r="NK16" s="314"/>
      <c r="NL16" s="314"/>
      <c r="NM16" s="314"/>
      <c r="NN16" s="314"/>
      <c r="NO16" s="314"/>
      <c r="NP16" s="314"/>
      <c r="NQ16" s="314"/>
      <c r="NR16" s="314"/>
      <c r="NS16" s="314"/>
      <c r="NT16" s="314"/>
      <c r="NU16" s="314"/>
      <c r="NV16" s="314"/>
      <c r="NW16" s="314"/>
      <c r="NX16" s="314"/>
      <c r="NY16" s="314"/>
      <c r="NZ16" s="314"/>
      <c r="OA16" s="314"/>
      <c r="OB16" s="314"/>
      <c r="OC16" s="314"/>
      <c r="OD16" s="314"/>
      <c r="OE16" s="314"/>
      <c r="OF16" s="314"/>
      <c r="OG16" s="314"/>
      <c r="OH16" s="314"/>
      <c r="OI16" s="314"/>
      <c r="OJ16" s="314"/>
      <c r="OK16" s="314"/>
      <c r="OL16" s="314"/>
      <c r="OM16" s="314"/>
      <c r="ON16" s="314"/>
      <c r="OO16" s="314"/>
      <c r="OP16" s="314"/>
      <c r="OQ16" s="314"/>
      <c r="OR16" s="314"/>
      <c r="OS16" s="314"/>
      <c r="OT16" s="314"/>
      <c r="OU16" s="314"/>
      <c r="OV16" s="314"/>
      <c r="OW16" s="314"/>
      <c r="OX16" s="314"/>
      <c r="OY16" s="314"/>
      <c r="OZ16" s="314"/>
      <c r="PA16" s="314"/>
      <c r="PB16" s="314"/>
      <c r="PC16" s="314"/>
      <c r="PD16" s="314"/>
      <c r="PE16" s="314"/>
      <c r="PF16" s="314"/>
      <c r="PG16" s="314"/>
      <c r="PH16" s="314"/>
      <c r="PI16" s="314"/>
      <c r="PJ16" s="314"/>
      <c r="PK16" s="314"/>
      <c r="PL16" s="314"/>
      <c r="PM16" s="314"/>
      <c r="PN16" s="314"/>
      <c r="PO16" s="314"/>
      <c r="PP16" s="314"/>
      <c r="PQ16" s="314"/>
      <c r="PR16" s="314"/>
      <c r="PS16" s="314"/>
      <c r="PT16" s="314"/>
      <c r="PU16" s="314"/>
      <c r="PV16" s="314"/>
      <c r="PW16" s="314"/>
      <c r="PX16" s="314"/>
      <c r="PY16" s="314"/>
      <c r="PZ16" s="314"/>
      <c r="QA16" s="314"/>
      <c r="QB16" s="314"/>
      <c r="QC16" s="314"/>
      <c r="QD16" s="314"/>
      <c r="QE16" s="314"/>
      <c r="QF16" s="314"/>
      <c r="QG16" s="314"/>
      <c r="QH16" s="314"/>
      <c r="QI16" s="314"/>
      <c r="QJ16" s="314"/>
      <c r="QK16" s="314"/>
      <c r="QL16" s="314"/>
      <c r="QM16" s="314"/>
      <c r="QN16" s="314"/>
      <c r="QO16" s="314"/>
      <c r="QP16" s="314"/>
      <c r="QQ16" s="314"/>
      <c r="QR16" s="314"/>
      <c r="QS16" s="314"/>
      <c r="QT16" s="314"/>
      <c r="QU16" s="314"/>
      <c r="QV16" s="314"/>
      <c r="QW16" s="314"/>
      <c r="QX16" s="314"/>
      <c r="QY16" s="314"/>
      <c r="QZ16" s="314"/>
      <c r="RA16" s="314"/>
      <c r="RB16" s="314"/>
      <c r="RC16" s="314"/>
      <c r="RD16" s="314"/>
      <c r="RE16" s="314"/>
      <c r="RF16" s="314"/>
      <c r="RG16" s="314"/>
      <c r="RH16" s="314"/>
      <c r="RI16" s="314"/>
      <c r="RJ16" s="314"/>
      <c r="RK16" s="314"/>
      <c r="RL16" s="314"/>
      <c r="RM16" s="314"/>
      <c r="RN16" s="314"/>
      <c r="RO16" s="314"/>
      <c r="RP16" s="314"/>
      <c r="RQ16" s="314"/>
      <c r="RR16" s="314"/>
      <c r="RS16" s="314"/>
      <c r="RT16" s="314"/>
      <c r="RU16" s="314"/>
      <c r="RV16" s="314"/>
      <c r="RW16" s="314"/>
      <c r="RX16" s="314"/>
      <c r="RY16" s="314"/>
      <c r="RZ16" s="314"/>
      <c r="SA16" s="314"/>
      <c r="SB16" s="314"/>
      <c r="SC16" s="314"/>
      <c r="SD16" s="314"/>
      <c r="SE16" s="314"/>
      <c r="SF16" s="314"/>
      <c r="SG16" s="314"/>
      <c r="SH16" s="314"/>
      <c r="SI16" s="314"/>
      <c r="SJ16" s="314"/>
      <c r="SK16" s="314"/>
      <c r="SL16" s="314"/>
      <c r="SM16" s="314"/>
    </row>
    <row r="17" spans="1:507" ht="15" customHeight="1" thickBot="1" x14ac:dyDescent="0.2">
      <c r="A17" s="253"/>
      <c r="B17" s="253"/>
      <c r="C17" s="253"/>
      <c r="D17" s="310"/>
      <c r="E17" s="311">
        <f>SUM('11.1 Prognosrapport'!B19)</f>
        <v>4000</v>
      </c>
      <c r="F17" s="312" t="str">
        <f>'11.1 Prognosrapport'!C19</f>
        <v>Konto enligt din kontoplan</v>
      </c>
      <c r="G17" s="313">
        <f t="shared" si="0"/>
        <v>10</v>
      </c>
      <c r="H17" s="314">
        <v>1</v>
      </c>
      <c r="I17" s="314">
        <v>2</v>
      </c>
      <c r="J17" s="314">
        <v>3</v>
      </c>
      <c r="K17" s="314">
        <v>4</v>
      </c>
      <c r="L17" s="314"/>
      <c r="M17" s="314"/>
      <c r="N17" s="314"/>
      <c r="O17" s="314"/>
      <c r="P17" s="314"/>
      <c r="Q17" s="314"/>
      <c r="R17" s="314"/>
      <c r="S17" s="314"/>
      <c r="T17" s="314"/>
      <c r="U17" s="314"/>
      <c r="V17" s="314"/>
      <c r="W17" s="314"/>
      <c r="X17" s="314"/>
      <c r="Y17" s="314"/>
      <c r="Z17" s="314"/>
      <c r="AA17" s="314"/>
      <c r="AB17" s="314"/>
      <c r="AC17" s="314"/>
      <c r="AD17" s="314"/>
      <c r="AE17" s="314"/>
      <c r="AF17" s="314"/>
      <c r="AG17" s="314"/>
      <c r="AH17" s="314"/>
      <c r="AI17" s="314"/>
      <c r="AJ17" s="314"/>
      <c r="AK17" s="314"/>
      <c r="AL17" s="314"/>
      <c r="AM17" s="314"/>
      <c r="AN17" s="314"/>
      <c r="AO17" s="314"/>
      <c r="AP17" s="314"/>
      <c r="AQ17" s="314"/>
      <c r="AR17" s="314"/>
      <c r="AS17" s="314"/>
      <c r="AT17" s="314"/>
      <c r="AU17" s="314"/>
      <c r="AV17" s="314"/>
      <c r="AW17" s="314"/>
      <c r="AX17" s="314"/>
      <c r="AY17" s="314"/>
      <c r="AZ17" s="314"/>
      <c r="BA17" s="314"/>
      <c r="BB17" s="314"/>
      <c r="BC17" s="314"/>
      <c r="BD17" s="314"/>
      <c r="BE17" s="314"/>
      <c r="BF17" s="314"/>
      <c r="BG17" s="314"/>
      <c r="BH17" s="314"/>
      <c r="BI17" s="314"/>
      <c r="BJ17" s="314"/>
      <c r="BK17" s="314"/>
      <c r="BL17" s="314"/>
      <c r="BM17" s="314"/>
      <c r="BN17" s="314"/>
      <c r="BO17" s="314"/>
      <c r="BP17" s="314"/>
      <c r="BQ17" s="314"/>
      <c r="BR17" s="314"/>
      <c r="BS17" s="314"/>
      <c r="BT17" s="314"/>
      <c r="BU17" s="314"/>
      <c r="BV17" s="314"/>
      <c r="BW17" s="314"/>
      <c r="BX17" s="314"/>
      <c r="BY17" s="314"/>
      <c r="BZ17" s="314"/>
      <c r="CA17" s="314"/>
      <c r="CB17" s="314"/>
      <c r="CC17" s="314"/>
      <c r="CD17" s="314"/>
      <c r="CE17" s="314"/>
      <c r="CF17" s="314"/>
      <c r="CG17" s="314"/>
      <c r="CH17" s="314"/>
      <c r="CI17" s="314"/>
      <c r="CJ17" s="314"/>
      <c r="CK17" s="314"/>
      <c r="CL17" s="314"/>
      <c r="CM17" s="314"/>
      <c r="CN17" s="314"/>
      <c r="CO17" s="314"/>
      <c r="CP17" s="314"/>
      <c r="CQ17" s="314"/>
      <c r="CR17" s="314"/>
      <c r="CS17" s="314"/>
      <c r="CT17" s="314"/>
      <c r="CU17" s="314"/>
      <c r="CV17" s="314"/>
      <c r="CW17" s="314"/>
      <c r="CX17" s="314"/>
      <c r="CY17" s="314"/>
      <c r="CZ17" s="314"/>
      <c r="DA17" s="314"/>
      <c r="DB17" s="314"/>
      <c r="DC17" s="314"/>
      <c r="DD17" s="314"/>
      <c r="DE17" s="314"/>
      <c r="DF17" s="314"/>
      <c r="DG17" s="314"/>
      <c r="DH17" s="314"/>
      <c r="DI17" s="314"/>
      <c r="DJ17" s="314"/>
      <c r="DK17" s="314"/>
      <c r="DL17" s="314"/>
      <c r="DM17" s="314"/>
      <c r="DN17" s="314"/>
      <c r="DO17" s="314"/>
      <c r="DP17" s="314"/>
      <c r="DQ17" s="314"/>
      <c r="DR17" s="314"/>
      <c r="DS17" s="314"/>
      <c r="DT17" s="314"/>
      <c r="DU17" s="314"/>
      <c r="DV17" s="314"/>
      <c r="DW17" s="314"/>
      <c r="DX17" s="314"/>
      <c r="DY17" s="314"/>
      <c r="DZ17" s="314"/>
      <c r="EA17" s="314"/>
      <c r="EB17" s="314"/>
      <c r="EC17" s="314"/>
      <c r="ED17" s="314"/>
      <c r="EE17" s="314"/>
      <c r="EF17" s="314"/>
      <c r="EG17" s="314"/>
      <c r="EH17" s="314"/>
      <c r="EI17" s="314"/>
      <c r="EJ17" s="314"/>
      <c r="EK17" s="314"/>
      <c r="EL17" s="314"/>
      <c r="EM17" s="314"/>
      <c r="EN17" s="314"/>
      <c r="EO17" s="314"/>
      <c r="EP17" s="314"/>
      <c r="EQ17" s="314"/>
      <c r="ER17" s="314"/>
      <c r="ES17" s="314"/>
      <c r="ET17" s="314"/>
      <c r="EU17" s="314"/>
      <c r="EV17" s="314"/>
      <c r="EW17" s="314"/>
      <c r="EX17" s="314"/>
      <c r="EY17" s="314"/>
      <c r="EZ17" s="314"/>
      <c r="FA17" s="314"/>
      <c r="FB17" s="314"/>
      <c r="FC17" s="314"/>
      <c r="FD17" s="314"/>
      <c r="FE17" s="314"/>
      <c r="FF17" s="314"/>
      <c r="FG17" s="314"/>
      <c r="FH17" s="314"/>
      <c r="FI17" s="314"/>
      <c r="FJ17" s="314"/>
      <c r="FK17" s="314"/>
      <c r="FL17" s="314"/>
      <c r="FM17" s="314"/>
      <c r="FN17" s="314"/>
      <c r="FO17" s="314"/>
      <c r="FP17" s="314"/>
      <c r="FQ17" s="314"/>
      <c r="FR17" s="314"/>
      <c r="FS17" s="314"/>
      <c r="FT17" s="314"/>
      <c r="FU17" s="314"/>
      <c r="FV17" s="314"/>
      <c r="FW17" s="314"/>
      <c r="FX17" s="314"/>
      <c r="FY17" s="314"/>
      <c r="FZ17" s="314"/>
      <c r="GA17" s="314"/>
      <c r="GB17" s="314"/>
      <c r="GC17" s="314"/>
      <c r="GD17" s="314"/>
      <c r="GE17" s="314"/>
      <c r="GF17" s="314"/>
      <c r="GG17" s="314"/>
      <c r="GH17" s="314"/>
      <c r="GI17" s="314"/>
      <c r="GJ17" s="314"/>
      <c r="GK17" s="314"/>
      <c r="GL17" s="314"/>
      <c r="GM17" s="314"/>
      <c r="GN17" s="314"/>
      <c r="GO17" s="314"/>
      <c r="GP17" s="314"/>
      <c r="GQ17" s="314"/>
      <c r="GR17" s="314"/>
      <c r="GS17" s="314"/>
      <c r="GT17" s="314"/>
      <c r="GU17" s="314"/>
      <c r="GV17" s="314"/>
      <c r="GW17" s="314"/>
      <c r="GX17" s="314"/>
      <c r="GY17" s="314"/>
      <c r="GZ17" s="314"/>
      <c r="HA17" s="314"/>
      <c r="HB17" s="314"/>
      <c r="HC17" s="314"/>
      <c r="HD17" s="314"/>
      <c r="HE17" s="314"/>
      <c r="HF17" s="314"/>
      <c r="HG17" s="314"/>
      <c r="HH17" s="314"/>
      <c r="HI17" s="314"/>
      <c r="HJ17" s="314"/>
      <c r="HK17" s="314"/>
      <c r="HL17" s="314"/>
      <c r="HM17" s="314"/>
      <c r="HN17" s="314"/>
      <c r="HO17" s="314"/>
      <c r="HP17" s="314"/>
      <c r="HQ17" s="314"/>
      <c r="HR17" s="314"/>
      <c r="HS17" s="314"/>
      <c r="HT17" s="314"/>
      <c r="HU17" s="314"/>
      <c r="HV17" s="314"/>
      <c r="HW17" s="314"/>
      <c r="HX17" s="314"/>
      <c r="HY17" s="314"/>
      <c r="HZ17" s="314"/>
      <c r="IA17" s="314"/>
      <c r="IB17" s="314"/>
      <c r="IC17" s="314"/>
      <c r="ID17" s="314"/>
      <c r="IE17" s="314"/>
      <c r="IF17" s="314"/>
      <c r="IG17" s="314"/>
      <c r="IH17" s="314"/>
      <c r="II17" s="314"/>
      <c r="IJ17" s="314"/>
      <c r="IK17" s="314"/>
      <c r="IL17" s="314"/>
      <c r="IM17" s="314"/>
      <c r="IN17" s="314"/>
      <c r="IO17" s="314"/>
      <c r="IP17" s="314"/>
      <c r="IQ17" s="314"/>
      <c r="IR17" s="314"/>
      <c r="IS17" s="314"/>
      <c r="IT17" s="314"/>
      <c r="IU17" s="314"/>
      <c r="IV17" s="314"/>
      <c r="IW17" s="314"/>
      <c r="IX17" s="314"/>
      <c r="IY17" s="314"/>
      <c r="IZ17" s="314"/>
      <c r="JA17" s="314"/>
      <c r="JB17" s="314"/>
      <c r="JC17" s="314"/>
      <c r="JD17" s="314"/>
      <c r="JE17" s="314"/>
      <c r="JF17" s="314"/>
      <c r="JG17" s="314"/>
      <c r="JH17" s="314"/>
      <c r="JI17" s="314"/>
      <c r="JJ17" s="314"/>
      <c r="JK17" s="314"/>
      <c r="JL17" s="314"/>
      <c r="JM17" s="314"/>
      <c r="JN17" s="314"/>
      <c r="JO17" s="314"/>
      <c r="JP17" s="314"/>
      <c r="JQ17" s="314"/>
      <c r="JR17" s="314"/>
      <c r="JS17" s="314"/>
      <c r="JT17" s="314"/>
      <c r="JU17" s="314"/>
      <c r="JV17" s="314"/>
      <c r="JW17" s="314"/>
      <c r="JX17" s="314"/>
      <c r="JY17" s="314"/>
      <c r="JZ17" s="314"/>
      <c r="KA17" s="314"/>
      <c r="KB17" s="314"/>
      <c r="KC17" s="314"/>
      <c r="KD17" s="314"/>
      <c r="KE17" s="314"/>
      <c r="KF17" s="314"/>
      <c r="KG17" s="314"/>
      <c r="KH17" s="314"/>
      <c r="KI17" s="314"/>
      <c r="KJ17" s="314"/>
      <c r="KK17" s="314"/>
      <c r="KL17" s="314"/>
      <c r="KM17" s="314"/>
      <c r="KN17" s="314"/>
      <c r="KO17" s="314"/>
      <c r="KP17" s="314"/>
      <c r="KQ17" s="314"/>
      <c r="KR17" s="314"/>
      <c r="KS17" s="314"/>
      <c r="KT17" s="314"/>
      <c r="KU17" s="314"/>
      <c r="KV17" s="314"/>
      <c r="KW17" s="314"/>
      <c r="KX17" s="314"/>
      <c r="KY17" s="314"/>
      <c r="KZ17" s="314"/>
      <c r="LA17" s="314"/>
      <c r="LB17" s="314"/>
      <c r="LC17" s="314"/>
      <c r="LD17" s="314"/>
      <c r="LE17" s="314"/>
      <c r="LF17" s="314"/>
      <c r="LG17" s="314"/>
      <c r="LH17" s="314"/>
      <c r="LI17" s="314"/>
      <c r="LJ17" s="314"/>
      <c r="LK17" s="314"/>
      <c r="LL17" s="314"/>
      <c r="LM17" s="314"/>
      <c r="LN17" s="314"/>
      <c r="LO17" s="314"/>
      <c r="LP17" s="314"/>
      <c r="LQ17" s="314"/>
      <c r="LR17" s="314"/>
      <c r="LS17" s="314"/>
      <c r="LT17" s="314"/>
      <c r="LU17" s="314"/>
      <c r="LV17" s="314"/>
      <c r="LW17" s="314"/>
      <c r="LX17" s="314"/>
      <c r="LY17" s="314"/>
      <c r="LZ17" s="314"/>
      <c r="MA17" s="314"/>
      <c r="MB17" s="314"/>
      <c r="MC17" s="314"/>
      <c r="MD17" s="314"/>
      <c r="ME17" s="314"/>
      <c r="MF17" s="314"/>
      <c r="MG17" s="314"/>
      <c r="MH17" s="314"/>
      <c r="MI17" s="314"/>
      <c r="MJ17" s="314"/>
      <c r="MK17" s="314"/>
      <c r="ML17" s="314"/>
      <c r="MM17" s="314"/>
      <c r="MN17" s="314"/>
      <c r="MO17" s="314"/>
      <c r="MP17" s="314"/>
      <c r="MQ17" s="314"/>
      <c r="MR17" s="314"/>
      <c r="MS17" s="314"/>
      <c r="MT17" s="314"/>
      <c r="MU17" s="314"/>
      <c r="MV17" s="314"/>
      <c r="MW17" s="314"/>
      <c r="MX17" s="314"/>
      <c r="MY17" s="314"/>
      <c r="MZ17" s="314"/>
      <c r="NA17" s="314"/>
      <c r="NB17" s="314"/>
      <c r="NC17" s="314"/>
      <c r="ND17" s="314"/>
      <c r="NE17" s="314"/>
      <c r="NF17" s="314"/>
      <c r="NG17" s="314"/>
      <c r="NH17" s="314"/>
      <c r="NI17" s="314"/>
      <c r="NJ17" s="314"/>
      <c r="NK17" s="314"/>
      <c r="NL17" s="314"/>
      <c r="NM17" s="314"/>
      <c r="NN17" s="314"/>
      <c r="NO17" s="314"/>
      <c r="NP17" s="314"/>
      <c r="NQ17" s="314"/>
      <c r="NR17" s="314"/>
      <c r="NS17" s="314"/>
      <c r="NT17" s="314"/>
      <c r="NU17" s="314"/>
      <c r="NV17" s="314"/>
      <c r="NW17" s="314"/>
      <c r="NX17" s="314"/>
      <c r="NY17" s="314"/>
      <c r="NZ17" s="314"/>
      <c r="OA17" s="314"/>
      <c r="OB17" s="314"/>
      <c r="OC17" s="314"/>
      <c r="OD17" s="314"/>
      <c r="OE17" s="314"/>
      <c r="OF17" s="314"/>
      <c r="OG17" s="314"/>
      <c r="OH17" s="314"/>
      <c r="OI17" s="314"/>
      <c r="OJ17" s="314"/>
      <c r="OK17" s="314"/>
      <c r="OL17" s="314"/>
      <c r="OM17" s="314"/>
      <c r="ON17" s="314"/>
      <c r="OO17" s="314"/>
      <c r="OP17" s="314"/>
      <c r="OQ17" s="314"/>
      <c r="OR17" s="314"/>
      <c r="OS17" s="314"/>
      <c r="OT17" s="314"/>
      <c r="OU17" s="314"/>
      <c r="OV17" s="314"/>
      <c r="OW17" s="314"/>
      <c r="OX17" s="314"/>
      <c r="OY17" s="314"/>
      <c r="OZ17" s="314"/>
      <c r="PA17" s="314"/>
      <c r="PB17" s="314"/>
      <c r="PC17" s="314"/>
      <c r="PD17" s="314"/>
      <c r="PE17" s="314"/>
      <c r="PF17" s="314"/>
      <c r="PG17" s="314"/>
      <c r="PH17" s="314"/>
      <c r="PI17" s="314"/>
      <c r="PJ17" s="314"/>
      <c r="PK17" s="314"/>
      <c r="PL17" s="314"/>
      <c r="PM17" s="314"/>
      <c r="PN17" s="314"/>
      <c r="PO17" s="314"/>
      <c r="PP17" s="314"/>
      <c r="PQ17" s="314"/>
      <c r="PR17" s="314"/>
      <c r="PS17" s="314"/>
      <c r="PT17" s="314"/>
      <c r="PU17" s="314"/>
      <c r="PV17" s="314"/>
      <c r="PW17" s="314"/>
      <c r="PX17" s="314"/>
      <c r="PY17" s="314"/>
      <c r="PZ17" s="314"/>
      <c r="QA17" s="314"/>
      <c r="QB17" s="314"/>
      <c r="QC17" s="314"/>
      <c r="QD17" s="314"/>
      <c r="QE17" s="314"/>
      <c r="QF17" s="314"/>
      <c r="QG17" s="314"/>
      <c r="QH17" s="314"/>
      <c r="QI17" s="314"/>
      <c r="QJ17" s="314"/>
      <c r="QK17" s="314"/>
      <c r="QL17" s="314"/>
      <c r="QM17" s="314"/>
      <c r="QN17" s="314"/>
      <c r="QO17" s="314"/>
      <c r="QP17" s="314"/>
      <c r="QQ17" s="314"/>
      <c r="QR17" s="314"/>
      <c r="QS17" s="314"/>
      <c r="QT17" s="314"/>
      <c r="QU17" s="314"/>
      <c r="QV17" s="314"/>
      <c r="QW17" s="314"/>
      <c r="QX17" s="314"/>
      <c r="QY17" s="314"/>
      <c r="QZ17" s="314"/>
      <c r="RA17" s="314"/>
      <c r="RB17" s="314"/>
      <c r="RC17" s="314"/>
      <c r="RD17" s="314"/>
      <c r="RE17" s="314"/>
      <c r="RF17" s="314"/>
      <c r="RG17" s="314"/>
      <c r="RH17" s="314"/>
      <c r="RI17" s="314"/>
      <c r="RJ17" s="314"/>
      <c r="RK17" s="314"/>
      <c r="RL17" s="314"/>
      <c r="RM17" s="314"/>
      <c r="RN17" s="314"/>
      <c r="RO17" s="314"/>
      <c r="RP17" s="314"/>
      <c r="RQ17" s="314"/>
      <c r="RR17" s="314"/>
      <c r="RS17" s="314"/>
      <c r="RT17" s="314"/>
      <c r="RU17" s="314"/>
      <c r="RV17" s="314"/>
      <c r="RW17" s="314"/>
      <c r="RX17" s="314"/>
      <c r="RY17" s="314"/>
      <c r="RZ17" s="314"/>
      <c r="SA17" s="314"/>
      <c r="SB17" s="314"/>
      <c r="SC17" s="314"/>
      <c r="SD17" s="314"/>
      <c r="SE17" s="314"/>
      <c r="SF17" s="314"/>
      <c r="SG17" s="314"/>
      <c r="SH17" s="314"/>
      <c r="SI17" s="314"/>
      <c r="SJ17" s="314"/>
      <c r="SK17" s="314"/>
      <c r="SL17" s="314"/>
      <c r="SM17" s="314"/>
    </row>
    <row r="18" spans="1:507" ht="15" customHeight="1" thickBot="1" x14ac:dyDescent="0.2">
      <c r="A18" s="253"/>
      <c r="B18" s="253"/>
      <c r="C18" s="253"/>
      <c r="D18" s="310"/>
      <c r="E18" s="311">
        <f>SUM('11.1 Prognosrapport'!B20)</f>
        <v>4000</v>
      </c>
      <c r="F18" s="312" t="str">
        <f>'11.1 Prognosrapport'!C20</f>
        <v>Konto enligt din kontoplan</v>
      </c>
      <c r="G18" s="313">
        <f t="shared" si="0"/>
        <v>10</v>
      </c>
      <c r="H18" s="314">
        <v>1</v>
      </c>
      <c r="I18" s="314">
        <v>2</v>
      </c>
      <c r="J18" s="314">
        <v>3</v>
      </c>
      <c r="K18" s="314">
        <v>4</v>
      </c>
      <c r="L18" s="314"/>
      <c r="M18" s="314"/>
      <c r="N18" s="314"/>
      <c r="O18" s="314"/>
      <c r="P18" s="314"/>
      <c r="Q18" s="314"/>
      <c r="R18" s="314"/>
      <c r="S18" s="314"/>
      <c r="T18" s="314"/>
      <c r="U18" s="314"/>
      <c r="V18" s="314"/>
      <c r="W18" s="314"/>
      <c r="X18" s="314"/>
      <c r="Y18" s="314"/>
      <c r="Z18" s="314"/>
      <c r="AA18" s="314"/>
      <c r="AB18" s="314"/>
      <c r="AC18" s="314"/>
      <c r="AD18" s="314"/>
      <c r="AE18" s="314"/>
      <c r="AF18" s="314"/>
      <c r="AG18" s="314"/>
      <c r="AH18" s="314"/>
      <c r="AI18" s="314"/>
      <c r="AJ18" s="314"/>
      <c r="AK18" s="314"/>
      <c r="AL18" s="314"/>
      <c r="AM18" s="314"/>
      <c r="AN18" s="314"/>
      <c r="AO18" s="314"/>
      <c r="AP18" s="314"/>
      <c r="AQ18" s="314"/>
      <c r="AR18" s="314"/>
      <c r="AS18" s="314"/>
      <c r="AT18" s="314"/>
      <c r="AU18" s="314"/>
      <c r="AV18" s="314"/>
      <c r="AW18" s="314"/>
      <c r="AX18" s="314"/>
      <c r="AY18" s="314"/>
      <c r="AZ18" s="314"/>
      <c r="BA18" s="314"/>
      <c r="BB18" s="314"/>
      <c r="BC18" s="314"/>
      <c r="BD18" s="314"/>
      <c r="BE18" s="314"/>
      <c r="BF18" s="314"/>
      <c r="BG18" s="314"/>
      <c r="BH18" s="314"/>
      <c r="BI18" s="314"/>
      <c r="BJ18" s="314"/>
      <c r="BK18" s="314"/>
      <c r="BL18" s="314"/>
      <c r="BM18" s="314"/>
      <c r="BN18" s="314"/>
      <c r="BO18" s="314"/>
      <c r="BP18" s="314"/>
      <c r="BQ18" s="314"/>
      <c r="BR18" s="314"/>
      <c r="BS18" s="314"/>
      <c r="BT18" s="314"/>
      <c r="BU18" s="314"/>
      <c r="BV18" s="314"/>
      <c r="BW18" s="314"/>
      <c r="BX18" s="314"/>
      <c r="BY18" s="314"/>
      <c r="BZ18" s="314"/>
      <c r="CA18" s="314"/>
      <c r="CB18" s="314"/>
      <c r="CC18" s="314"/>
      <c r="CD18" s="314"/>
      <c r="CE18" s="314"/>
      <c r="CF18" s="314"/>
      <c r="CG18" s="314"/>
      <c r="CH18" s="314"/>
      <c r="CI18" s="314"/>
      <c r="CJ18" s="314"/>
      <c r="CK18" s="314"/>
      <c r="CL18" s="314"/>
      <c r="CM18" s="314"/>
      <c r="CN18" s="314"/>
      <c r="CO18" s="314"/>
      <c r="CP18" s="314"/>
      <c r="CQ18" s="314"/>
      <c r="CR18" s="314"/>
      <c r="CS18" s="314"/>
      <c r="CT18" s="314"/>
      <c r="CU18" s="314"/>
      <c r="CV18" s="314"/>
      <c r="CW18" s="314"/>
      <c r="CX18" s="314"/>
      <c r="CY18" s="314"/>
      <c r="CZ18" s="314"/>
      <c r="DA18" s="314"/>
      <c r="DB18" s="314"/>
      <c r="DC18" s="314"/>
      <c r="DD18" s="314"/>
      <c r="DE18" s="314"/>
      <c r="DF18" s="314"/>
      <c r="DG18" s="314"/>
      <c r="DH18" s="314"/>
      <c r="DI18" s="314"/>
      <c r="DJ18" s="314"/>
      <c r="DK18" s="314"/>
      <c r="DL18" s="314"/>
      <c r="DM18" s="314"/>
      <c r="DN18" s="314"/>
      <c r="DO18" s="314"/>
      <c r="DP18" s="314"/>
      <c r="DQ18" s="314"/>
      <c r="DR18" s="314"/>
      <c r="DS18" s="314"/>
      <c r="DT18" s="314"/>
      <c r="DU18" s="314"/>
      <c r="DV18" s="314"/>
      <c r="DW18" s="314"/>
      <c r="DX18" s="314"/>
      <c r="DY18" s="314"/>
      <c r="DZ18" s="314"/>
      <c r="EA18" s="314"/>
      <c r="EB18" s="314"/>
      <c r="EC18" s="314"/>
      <c r="ED18" s="314"/>
      <c r="EE18" s="314"/>
      <c r="EF18" s="314"/>
      <c r="EG18" s="314"/>
      <c r="EH18" s="314"/>
      <c r="EI18" s="314"/>
      <c r="EJ18" s="314"/>
      <c r="EK18" s="314"/>
      <c r="EL18" s="314"/>
      <c r="EM18" s="314"/>
      <c r="EN18" s="314"/>
      <c r="EO18" s="314"/>
      <c r="EP18" s="314"/>
      <c r="EQ18" s="314"/>
      <c r="ER18" s="314"/>
      <c r="ES18" s="314"/>
      <c r="ET18" s="314"/>
      <c r="EU18" s="314"/>
      <c r="EV18" s="314"/>
      <c r="EW18" s="314"/>
      <c r="EX18" s="314"/>
      <c r="EY18" s="314"/>
      <c r="EZ18" s="314"/>
      <c r="FA18" s="314"/>
      <c r="FB18" s="314"/>
      <c r="FC18" s="314"/>
      <c r="FD18" s="314"/>
      <c r="FE18" s="314"/>
      <c r="FF18" s="314"/>
      <c r="FG18" s="314"/>
      <c r="FH18" s="314"/>
      <c r="FI18" s="314"/>
      <c r="FJ18" s="314"/>
      <c r="FK18" s="314"/>
      <c r="FL18" s="314"/>
      <c r="FM18" s="314"/>
      <c r="FN18" s="314"/>
      <c r="FO18" s="314"/>
      <c r="FP18" s="314"/>
      <c r="FQ18" s="314"/>
      <c r="FR18" s="314"/>
      <c r="FS18" s="314"/>
      <c r="FT18" s="314"/>
      <c r="FU18" s="314"/>
      <c r="FV18" s="314"/>
      <c r="FW18" s="314"/>
      <c r="FX18" s="314"/>
      <c r="FY18" s="314"/>
      <c r="FZ18" s="314"/>
      <c r="GA18" s="314"/>
      <c r="GB18" s="314"/>
      <c r="GC18" s="314"/>
      <c r="GD18" s="314"/>
      <c r="GE18" s="314"/>
      <c r="GF18" s="314"/>
      <c r="GG18" s="314"/>
      <c r="GH18" s="314"/>
      <c r="GI18" s="314"/>
      <c r="GJ18" s="314"/>
      <c r="GK18" s="314"/>
      <c r="GL18" s="314"/>
      <c r="GM18" s="314"/>
      <c r="GN18" s="314"/>
      <c r="GO18" s="314"/>
      <c r="GP18" s="314"/>
      <c r="GQ18" s="314"/>
      <c r="GR18" s="314"/>
      <c r="GS18" s="314"/>
      <c r="GT18" s="314"/>
      <c r="GU18" s="314"/>
      <c r="GV18" s="314"/>
      <c r="GW18" s="314"/>
      <c r="GX18" s="314"/>
      <c r="GY18" s="314"/>
      <c r="GZ18" s="314"/>
      <c r="HA18" s="314"/>
      <c r="HB18" s="314"/>
      <c r="HC18" s="314"/>
      <c r="HD18" s="314"/>
      <c r="HE18" s="314"/>
      <c r="HF18" s="314"/>
      <c r="HG18" s="314"/>
      <c r="HH18" s="314"/>
      <c r="HI18" s="314"/>
      <c r="HJ18" s="314"/>
      <c r="HK18" s="314"/>
      <c r="HL18" s="314"/>
      <c r="HM18" s="314"/>
      <c r="HN18" s="314"/>
      <c r="HO18" s="314"/>
      <c r="HP18" s="314"/>
      <c r="HQ18" s="314"/>
      <c r="HR18" s="314"/>
      <c r="HS18" s="314"/>
      <c r="HT18" s="314"/>
      <c r="HU18" s="314"/>
      <c r="HV18" s="314"/>
      <c r="HW18" s="314"/>
      <c r="HX18" s="314"/>
      <c r="HY18" s="314"/>
      <c r="HZ18" s="314"/>
      <c r="IA18" s="314"/>
      <c r="IB18" s="314"/>
      <c r="IC18" s="314"/>
      <c r="ID18" s="314"/>
      <c r="IE18" s="314"/>
      <c r="IF18" s="314"/>
      <c r="IG18" s="314"/>
      <c r="IH18" s="314"/>
      <c r="II18" s="314"/>
      <c r="IJ18" s="314"/>
      <c r="IK18" s="314"/>
      <c r="IL18" s="314"/>
      <c r="IM18" s="314"/>
      <c r="IN18" s="314"/>
      <c r="IO18" s="314"/>
      <c r="IP18" s="314"/>
      <c r="IQ18" s="314"/>
      <c r="IR18" s="314"/>
      <c r="IS18" s="314"/>
      <c r="IT18" s="314"/>
      <c r="IU18" s="314"/>
      <c r="IV18" s="314"/>
      <c r="IW18" s="314"/>
      <c r="IX18" s="314"/>
      <c r="IY18" s="314"/>
      <c r="IZ18" s="314"/>
      <c r="JA18" s="314"/>
      <c r="JB18" s="314"/>
      <c r="JC18" s="314"/>
      <c r="JD18" s="314"/>
      <c r="JE18" s="314"/>
      <c r="JF18" s="314"/>
      <c r="JG18" s="314"/>
      <c r="JH18" s="314"/>
      <c r="JI18" s="314"/>
      <c r="JJ18" s="314"/>
      <c r="JK18" s="314"/>
      <c r="JL18" s="314"/>
      <c r="JM18" s="314"/>
      <c r="JN18" s="314"/>
      <c r="JO18" s="314"/>
      <c r="JP18" s="314"/>
      <c r="JQ18" s="314"/>
      <c r="JR18" s="314"/>
      <c r="JS18" s="314"/>
      <c r="JT18" s="314"/>
      <c r="JU18" s="314"/>
      <c r="JV18" s="314"/>
      <c r="JW18" s="314"/>
      <c r="JX18" s="314"/>
      <c r="JY18" s="314"/>
      <c r="JZ18" s="314"/>
      <c r="KA18" s="314"/>
      <c r="KB18" s="314"/>
      <c r="KC18" s="314"/>
      <c r="KD18" s="314"/>
      <c r="KE18" s="314"/>
      <c r="KF18" s="314"/>
      <c r="KG18" s="314"/>
      <c r="KH18" s="314"/>
      <c r="KI18" s="314"/>
      <c r="KJ18" s="314"/>
      <c r="KK18" s="314"/>
      <c r="KL18" s="314"/>
      <c r="KM18" s="314"/>
      <c r="KN18" s="314"/>
      <c r="KO18" s="314"/>
      <c r="KP18" s="314"/>
      <c r="KQ18" s="314"/>
      <c r="KR18" s="314"/>
      <c r="KS18" s="314"/>
      <c r="KT18" s="314"/>
      <c r="KU18" s="314"/>
      <c r="KV18" s="314"/>
      <c r="KW18" s="314"/>
      <c r="KX18" s="314"/>
      <c r="KY18" s="314"/>
      <c r="KZ18" s="314"/>
      <c r="LA18" s="314"/>
      <c r="LB18" s="314"/>
      <c r="LC18" s="314"/>
      <c r="LD18" s="314"/>
      <c r="LE18" s="314"/>
      <c r="LF18" s="314"/>
      <c r="LG18" s="314"/>
      <c r="LH18" s="314"/>
      <c r="LI18" s="314"/>
      <c r="LJ18" s="314"/>
      <c r="LK18" s="314"/>
      <c r="LL18" s="314"/>
      <c r="LM18" s="314"/>
      <c r="LN18" s="314"/>
      <c r="LO18" s="314"/>
      <c r="LP18" s="314"/>
      <c r="LQ18" s="314"/>
      <c r="LR18" s="314"/>
      <c r="LS18" s="314"/>
      <c r="LT18" s="314"/>
      <c r="LU18" s="314"/>
      <c r="LV18" s="314"/>
      <c r="LW18" s="314"/>
      <c r="LX18" s="314"/>
      <c r="LY18" s="314"/>
      <c r="LZ18" s="314"/>
      <c r="MA18" s="314"/>
      <c r="MB18" s="314"/>
      <c r="MC18" s="314"/>
      <c r="MD18" s="314"/>
      <c r="ME18" s="314"/>
      <c r="MF18" s="314"/>
      <c r="MG18" s="314"/>
      <c r="MH18" s="314"/>
      <c r="MI18" s="314"/>
      <c r="MJ18" s="314"/>
      <c r="MK18" s="314"/>
      <c r="ML18" s="314"/>
      <c r="MM18" s="314"/>
      <c r="MN18" s="314"/>
      <c r="MO18" s="314"/>
      <c r="MP18" s="314"/>
      <c r="MQ18" s="314"/>
      <c r="MR18" s="314"/>
      <c r="MS18" s="314"/>
      <c r="MT18" s="314"/>
      <c r="MU18" s="314"/>
      <c r="MV18" s="314"/>
      <c r="MW18" s="314"/>
      <c r="MX18" s="314"/>
      <c r="MY18" s="314"/>
      <c r="MZ18" s="314"/>
      <c r="NA18" s="314"/>
      <c r="NB18" s="314"/>
      <c r="NC18" s="314"/>
      <c r="ND18" s="314"/>
      <c r="NE18" s="314"/>
      <c r="NF18" s="314"/>
      <c r="NG18" s="314"/>
      <c r="NH18" s="314"/>
      <c r="NI18" s="314"/>
      <c r="NJ18" s="314"/>
      <c r="NK18" s="314"/>
      <c r="NL18" s="314"/>
      <c r="NM18" s="314"/>
      <c r="NN18" s="314"/>
      <c r="NO18" s="314"/>
      <c r="NP18" s="314"/>
      <c r="NQ18" s="314"/>
      <c r="NR18" s="314"/>
      <c r="NS18" s="314"/>
      <c r="NT18" s="314"/>
      <c r="NU18" s="314"/>
      <c r="NV18" s="314"/>
      <c r="NW18" s="314"/>
      <c r="NX18" s="314"/>
      <c r="NY18" s="314"/>
      <c r="NZ18" s="314"/>
      <c r="OA18" s="314"/>
      <c r="OB18" s="314"/>
      <c r="OC18" s="314"/>
      <c r="OD18" s="314"/>
      <c r="OE18" s="314"/>
      <c r="OF18" s="314"/>
      <c r="OG18" s="314"/>
      <c r="OH18" s="314"/>
      <c r="OI18" s="314"/>
      <c r="OJ18" s="314"/>
      <c r="OK18" s="314"/>
      <c r="OL18" s="314"/>
      <c r="OM18" s="314"/>
      <c r="ON18" s="314"/>
      <c r="OO18" s="314"/>
      <c r="OP18" s="314"/>
      <c r="OQ18" s="314"/>
      <c r="OR18" s="314"/>
      <c r="OS18" s="314"/>
      <c r="OT18" s="314"/>
      <c r="OU18" s="314"/>
      <c r="OV18" s="314"/>
      <c r="OW18" s="314"/>
      <c r="OX18" s="314"/>
      <c r="OY18" s="314"/>
      <c r="OZ18" s="314"/>
      <c r="PA18" s="314"/>
      <c r="PB18" s="314"/>
      <c r="PC18" s="314"/>
      <c r="PD18" s="314"/>
      <c r="PE18" s="314"/>
      <c r="PF18" s="314"/>
      <c r="PG18" s="314"/>
      <c r="PH18" s="314"/>
      <c r="PI18" s="314"/>
      <c r="PJ18" s="314"/>
      <c r="PK18" s="314"/>
      <c r="PL18" s="314"/>
      <c r="PM18" s="314"/>
      <c r="PN18" s="314"/>
      <c r="PO18" s="314"/>
      <c r="PP18" s="314"/>
      <c r="PQ18" s="314"/>
      <c r="PR18" s="314"/>
      <c r="PS18" s="314"/>
      <c r="PT18" s="314"/>
      <c r="PU18" s="314"/>
      <c r="PV18" s="314"/>
      <c r="PW18" s="314"/>
      <c r="PX18" s="314"/>
      <c r="PY18" s="314"/>
      <c r="PZ18" s="314"/>
      <c r="QA18" s="314"/>
      <c r="QB18" s="314"/>
      <c r="QC18" s="314"/>
      <c r="QD18" s="314"/>
      <c r="QE18" s="314"/>
      <c r="QF18" s="314"/>
      <c r="QG18" s="314"/>
      <c r="QH18" s="314"/>
      <c r="QI18" s="314"/>
      <c r="QJ18" s="314"/>
      <c r="QK18" s="314"/>
      <c r="QL18" s="314"/>
      <c r="QM18" s="314"/>
      <c r="QN18" s="314"/>
      <c r="QO18" s="314"/>
      <c r="QP18" s="314"/>
      <c r="QQ18" s="314"/>
      <c r="QR18" s="314"/>
      <c r="QS18" s="314"/>
      <c r="QT18" s="314"/>
      <c r="QU18" s="314"/>
      <c r="QV18" s="314"/>
      <c r="QW18" s="314"/>
      <c r="QX18" s="314"/>
      <c r="QY18" s="314"/>
      <c r="QZ18" s="314"/>
      <c r="RA18" s="314"/>
      <c r="RB18" s="314"/>
      <c r="RC18" s="314"/>
      <c r="RD18" s="314"/>
      <c r="RE18" s="314"/>
      <c r="RF18" s="314"/>
      <c r="RG18" s="314"/>
      <c r="RH18" s="314"/>
      <c r="RI18" s="314"/>
      <c r="RJ18" s="314"/>
      <c r="RK18" s="314"/>
      <c r="RL18" s="314"/>
      <c r="RM18" s="314"/>
      <c r="RN18" s="314"/>
      <c r="RO18" s="314"/>
      <c r="RP18" s="314"/>
      <c r="RQ18" s="314"/>
      <c r="RR18" s="314"/>
      <c r="RS18" s="314"/>
      <c r="RT18" s="314"/>
      <c r="RU18" s="314"/>
      <c r="RV18" s="314"/>
      <c r="RW18" s="314"/>
      <c r="RX18" s="314"/>
      <c r="RY18" s="314"/>
      <c r="RZ18" s="314"/>
      <c r="SA18" s="314"/>
      <c r="SB18" s="314"/>
      <c r="SC18" s="314"/>
      <c r="SD18" s="314"/>
      <c r="SE18" s="314"/>
      <c r="SF18" s="314"/>
      <c r="SG18" s="314"/>
      <c r="SH18" s="314"/>
      <c r="SI18" s="314"/>
      <c r="SJ18" s="314"/>
      <c r="SK18" s="314"/>
      <c r="SL18" s="314"/>
      <c r="SM18" s="314"/>
    </row>
    <row r="19" spans="1:507" ht="15" customHeight="1" thickBot="1" x14ac:dyDescent="0.2">
      <c r="A19" s="253"/>
      <c r="B19" s="253"/>
      <c r="C19" s="253"/>
      <c r="D19" s="310"/>
      <c r="E19" s="311">
        <f>SUM('11.1 Prognosrapport'!B21)</f>
        <v>4000</v>
      </c>
      <c r="F19" s="312" t="str">
        <f>'11.1 Prognosrapport'!C21</f>
        <v>Konto enligt din kontoplan</v>
      </c>
      <c r="G19" s="313">
        <f t="shared" si="0"/>
        <v>10</v>
      </c>
      <c r="H19" s="314">
        <v>1</v>
      </c>
      <c r="I19" s="314">
        <v>2</v>
      </c>
      <c r="J19" s="314">
        <v>3</v>
      </c>
      <c r="K19" s="314">
        <v>4</v>
      </c>
      <c r="L19" s="314"/>
      <c r="M19" s="314"/>
      <c r="N19" s="314"/>
      <c r="O19" s="314"/>
      <c r="P19" s="314"/>
      <c r="Q19" s="314"/>
      <c r="R19" s="314"/>
      <c r="S19" s="314"/>
      <c r="T19" s="314"/>
      <c r="U19" s="314"/>
      <c r="V19" s="314"/>
      <c r="W19" s="314"/>
      <c r="X19" s="314"/>
      <c r="Y19" s="314"/>
      <c r="Z19" s="314"/>
      <c r="AA19" s="314"/>
      <c r="AB19" s="314"/>
      <c r="AC19" s="314"/>
      <c r="AD19" s="314"/>
      <c r="AE19" s="314"/>
      <c r="AF19" s="314"/>
      <c r="AG19" s="314"/>
      <c r="AH19" s="314"/>
      <c r="AI19" s="314"/>
      <c r="AJ19" s="314"/>
      <c r="AK19" s="314"/>
      <c r="AL19" s="314"/>
      <c r="AM19" s="314"/>
      <c r="AN19" s="314"/>
      <c r="AO19" s="314"/>
      <c r="AP19" s="314"/>
      <c r="AQ19" s="314"/>
      <c r="AR19" s="314"/>
      <c r="AS19" s="314"/>
      <c r="AT19" s="314"/>
      <c r="AU19" s="314"/>
      <c r="AV19" s="314"/>
      <c r="AW19" s="314"/>
      <c r="AX19" s="314"/>
      <c r="AY19" s="314"/>
      <c r="AZ19" s="314"/>
      <c r="BA19" s="314"/>
      <c r="BB19" s="314"/>
      <c r="BC19" s="314"/>
      <c r="BD19" s="314"/>
      <c r="BE19" s="314"/>
      <c r="BF19" s="314"/>
      <c r="BG19" s="314"/>
      <c r="BH19" s="314"/>
      <c r="BI19" s="314"/>
      <c r="BJ19" s="314"/>
      <c r="BK19" s="314"/>
      <c r="BL19" s="314"/>
      <c r="BM19" s="314"/>
      <c r="BN19" s="314"/>
      <c r="BO19" s="314"/>
      <c r="BP19" s="314"/>
      <c r="BQ19" s="314"/>
      <c r="BR19" s="314"/>
      <c r="BS19" s="314"/>
      <c r="BT19" s="314"/>
      <c r="BU19" s="314"/>
      <c r="BV19" s="314"/>
      <c r="BW19" s="314"/>
      <c r="BX19" s="314"/>
      <c r="BY19" s="314"/>
      <c r="BZ19" s="314"/>
      <c r="CA19" s="314"/>
      <c r="CB19" s="314"/>
      <c r="CC19" s="314"/>
      <c r="CD19" s="314"/>
      <c r="CE19" s="314"/>
      <c r="CF19" s="314"/>
      <c r="CG19" s="314"/>
      <c r="CH19" s="314"/>
      <c r="CI19" s="314"/>
      <c r="CJ19" s="314"/>
      <c r="CK19" s="314"/>
      <c r="CL19" s="314"/>
      <c r="CM19" s="314"/>
      <c r="CN19" s="314"/>
      <c r="CO19" s="314"/>
      <c r="CP19" s="314"/>
      <c r="CQ19" s="314"/>
      <c r="CR19" s="314"/>
      <c r="CS19" s="314"/>
      <c r="CT19" s="314"/>
      <c r="CU19" s="314"/>
      <c r="CV19" s="314"/>
      <c r="CW19" s="314"/>
      <c r="CX19" s="314"/>
      <c r="CY19" s="314"/>
      <c r="CZ19" s="314"/>
      <c r="DA19" s="314"/>
      <c r="DB19" s="314"/>
      <c r="DC19" s="314"/>
      <c r="DD19" s="314"/>
      <c r="DE19" s="314"/>
      <c r="DF19" s="314"/>
      <c r="DG19" s="314"/>
      <c r="DH19" s="314"/>
      <c r="DI19" s="314"/>
      <c r="DJ19" s="314"/>
      <c r="DK19" s="314"/>
      <c r="DL19" s="314"/>
      <c r="DM19" s="314"/>
      <c r="DN19" s="314"/>
      <c r="DO19" s="314"/>
      <c r="DP19" s="314"/>
      <c r="DQ19" s="314"/>
      <c r="DR19" s="314"/>
      <c r="DS19" s="314"/>
      <c r="DT19" s="314"/>
      <c r="DU19" s="314"/>
      <c r="DV19" s="314"/>
      <c r="DW19" s="314"/>
      <c r="DX19" s="314"/>
      <c r="DY19" s="314"/>
      <c r="DZ19" s="314"/>
      <c r="EA19" s="314"/>
      <c r="EB19" s="314"/>
      <c r="EC19" s="314"/>
      <c r="ED19" s="314"/>
      <c r="EE19" s="314"/>
      <c r="EF19" s="314"/>
      <c r="EG19" s="314"/>
      <c r="EH19" s="314"/>
      <c r="EI19" s="314"/>
      <c r="EJ19" s="314"/>
      <c r="EK19" s="314"/>
      <c r="EL19" s="314"/>
      <c r="EM19" s="314"/>
      <c r="EN19" s="314"/>
      <c r="EO19" s="314"/>
      <c r="EP19" s="314"/>
      <c r="EQ19" s="314"/>
      <c r="ER19" s="314"/>
      <c r="ES19" s="314"/>
      <c r="ET19" s="314"/>
      <c r="EU19" s="314"/>
      <c r="EV19" s="314"/>
      <c r="EW19" s="314"/>
      <c r="EX19" s="314"/>
      <c r="EY19" s="314"/>
      <c r="EZ19" s="314"/>
      <c r="FA19" s="314"/>
      <c r="FB19" s="314"/>
      <c r="FC19" s="314"/>
      <c r="FD19" s="314"/>
      <c r="FE19" s="314"/>
      <c r="FF19" s="314"/>
      <c r="FG19" s="314"/>
      <c r="FH19" s="314"/>
      <c r="FI19" s="314"/>
      <c r="FJ19" s="314"/>
      <c r="FK19" s="314"/>
      <c r="FL19" s="314"/>
      <c r="FM19" s="314"/>
      <c r="FN19" s="314"/>
      <c r="FO19" s="314"/>
      <c r="FP19" s="314"/>
      <c r="FQ19" s="314"/>
      <c r="FR19" s="314"/>
      <c r="FS19" s="314"/>
      <c r="FT19" s="314"/>
      <c r="FU19" s="314"/>
      <c r="FV19" s="314"/>
      <c r="FW19" s="314"/>
      <c r="FX19" s="314"/>
      <c r="FY19" s="314"/>
      <c r="FZ19" s="314"/>
      <c r="GA19" s="314"/>
      <c r="GB19" s="314"/>
      <c r="GC19" s="314"/>
      <c r="GD19" s="314"/>
      <c r="GE19" s="314"/>
      <c r="GF19" s="314"/>
      <c r="GG19" s="314"/>
      <c r="GH19" s="314"/>
      <c r="GI19" s="314"/>
      <c r="GJ19" s="314"/>
      <c r="GK19" s="314"/>
      <c r="GL19" s="314"/>
      <c r="GM19" s="314"/>
      <c r="GN19" s="314"/>
      <c r="GO19" s="314"/>
      <c r="GP19" s="314"/>
      <c r="GQ19" s="314"/>
      <c r="GR19" s="314"/>
      <c r="GS19" s="314"/>
      <c r="GT19" s="314"/>
      <c r="GU19" s="314"/>
      <c r="GV19" s="314"/>
      <c r="GW19" s="314"/>
      <c r="GX19" s="314"/>
      <c r="GY19" s="314"/>
      <c r="GZ19" s="314"/>
      <c r="HA19" s="314"/>
      <c r="HB19" s="314"/>
      <c r="HC19" s="314"/>
      <c r="HD19" s="314"/>
      <c r="HE19" s="314"/>
      <c r="HF19" s="314"/>
      <c r="HG19" s="314"/>
      <c r="HH19" s="314"/>
      <c r="HI19" s="314"/>
      <c r="HJ19" s="314"/>
      <c r="HK19" s="314"/>
      <c r="HL19" s="314"/>
      <c r="HM19" s="314"/>
      <c r="HN19" s="314"/>
      <c r="HO19" s="314"/>
      <c r="HP19" s="314"/>
      <c r="HQ19" s="314"/>
      <c r="HR19" s="314"/>
      <c r="HS19" s="314"/>
      <c r="HT19" s="314"/>
      <c r="HU19" s="314"/>
      <c r="HV19" s="314"/>
      <c r="HW19" s="314"/>
      <c r="HX19" s="314"/>
      <c r="HY19" s="314"/>
      <c r="HZ19" s="314"/>
      <c r="IA19" s="314"/>
      <c r="IB19" s="314"/>
      <c r="IC19" s="314"/>
      <c r="ID19" s="314"/>
      <c r="IE19" s="314"/>
      <c r="IF19" s="314"/>
      <c r="IG19" s="314"/>
      <c r="IH19" s="314"/>
      <c r="II19" s="314"/>
      <c r="IJ19" s="314"/>
      <c r="IK19" s="314"/>
      <c r="IL19" s="314"/>
      <c r="IM19" s="314"/>
      <c r="IN19" s="314"/>
      <c r="IO19" s="314"/>
      <c r="IP19" s="314"/>
      <c r="IQ19" s="314"/>
      <c r="IR19" s="314"/>
      <c r="IS19" s="314"/>
      <c r="IT19" s="314"/>
      <c r="IU19" s="314"/>
      <c r="IV19" s="314"/>
      <c r="IW19" s="314"/>
      <c r="IX19" s="314"/>
      <c r="IY19" s="314"/>
      <c r="IZ19" s="314"/>
      <c r="JA19" s="314"/>
      <c r="JB19" s="314"/>
      <c r="JC19" s="314"/>
      <c r="JD19" s="314"/>
      <c r="JE19" s="314"/>
      <c r="JF19" s="314"/>
      <c r="JG19" s="314"/>
      <c r="JH19" s="314"/>
      <c r="JI19" s="314"/>
      <c r="JJ19" s="314"/>
      <c r="JK19" s="314"/>
      <c r="JL19" s="314"/>
      <c r="JM19" s="314"/>
      <c r="JN19" s="314"/>
      <c r="JO19" s="314"/>
      <c r="JP19" s="314"/>
      <c r="JQ19" s="314"/>
      <c r="JR19" s="314"/>
      <c r="JS19" s="314"/>
      <c r="JT19" s="314"/>
      <c r="JU19" s="314"/>
      <c r="JV19" s="314"/>
      <c r="JW19" s="314"/>
      <c r="JX19" s="314"/>
      <c r="JY19" s="314"/>
      <c r="JZ19" s="314"/>
      <c r="KA19" s="314"/>
      <c r="KB19" s="314"/>
      <c r="KC19" s="314"/>
      <c r="KD19" s="314"/>
      <c r="KE19" s="314"/>
      <c r="KF19" s="314"/>
      <c r="KG19" s="314"/>
      <c r="KH19" s="314"/>
      <c r="KI19" s="314"/>
      <c r="KJ19" s="314"/>
      <c r="KK19" s="314"/>
      <c r="KL19" s="314"/>
      <c r="KM19" s="314"/>
      <c r="KN19" s="314"/>
      <c r="KO19" s="314"/>
      <c r="KP19" s="314"/>
      <c r="KQ19" s="314"/>
      <c r="KR19" s="314"/>
      <c r="KS19" s="314"/>
      <c r="KT19" s="314"/>
      <c r="KU19" s="314"/>
      <c r="KV19" s="314"/>
      <c r="KW19" s="314"/>
      <c r="KX19" s="314"/>
      <c r="KY19" s="314"/>
      <c r="KZ19" s="314"/>
      <c r="LA19" s="314"/>
      <c r="LB19" s="314"/>
      <c r="LC19" s="314"/>
      <c r="LD19" s="314"/>
      <c r="LE19" s="314"/>
      <c r="LF19" s="314"/>
      <c r="LG19" s="314"/>
      <c r="LH19" s="314"/>
      <c r="LI19" s="314"/>
      <c r="LJ19" s="314"/>
      <c r="LK19" s="314"/>
      <c r="LL19" s="314"/>
      <c r="LM19" s="314"/>
      <c r="LN19" s="314"/>
      <c r="LO19" s="314"/>
      <c r="LP19" s="314"/>
      <c r="LQ19" s="314"/>
      <c r="LR19" s="314"/>
      <c r="LS19" s="314"/>
      <c r="LT19" s="314"/>
      <c r="LU19" s="314"/>
      <c r="LV19" s="314"/>
      <c r="LW19" s="314"/>
      <c r="LX19" s="314"/>
      <c r="LY19" s="314"/>
      <c r="LZ19" s="314"/>
      <c r="MA19" s="314"/>
      <c r="MB19" s="314"/>
      <c r="MC19" s="314"/>
      <c r="MD19" s="314"/>
      <c r="ME19" s="314"/>
      <c r="MF19" s="314"/>
      <c r="MG19" s="314"/>
      <c r="MH19" s="314"/>
      <c r="MI19" s="314"/>
      <c r="MJ19" s="314"/>
      <c r="MK19" s="314"/>
      <c r="ML19" s="314"/>
      <c r="MM19" s="314"/>
      <c r="MN19" s="314"/>
      <c r="MO19" s="314"/>
      <c r="MP19" s="314"/>
      <c r="MQ19" s="314"/>
      <c r="MR19" s="314"/>
      <c r="MS19" s="314"/>
      <c r="MT19" s="314"/>
      <c r="MU19" s="314"/>
      <c r="MV19" s="314"/>
      <c r="MW19" s="314"/>
      <c r="MX19" s="314"/>
      <c r="MY19" s="314"/>
      <c r="MZ19" s="314"/>
      <c r="NA19" s="314"/>
      <c r="NB19" s="314"/>
      <c r="NC19" s="314"/>
      <c r="ND19" s="314"/>
      <c r="NE19" s="314"/>
      <c r="NF19" s="314"/>
      <c r="NG19" s="314"/>
      <c r="NH19" s="314"/>
      <c r="NI19" s="314"/>
      <c r="NJ19" s="314"/>
      <c r="NK19" s="314"/>
      <c r="NL19" s="314"/>
      <c r="NM19" s="314"/>
      <c r="NN19" s="314"/>
      <c r="NO19" s="314"/>
      <c r="NP19" s="314"/>
      <c r="NQ19" s="314"/>
      <c r="NR19" s="314"/>
      <c r="NS19" s="314"/>
      <c r="NT19" s="314"/>
      <c r="NU19" s="314"/>
      <c r="NV19" s="314"/>
      <c r="NW19" s="314"/>
      <c r="NX19" s="314"/>
      <c r="NY19" s="314"/>
      <c r="NZ19" s="314"/>
      <c r="OA19" s="314"/>
      <c r="OB19" s="314"/>
      <c r="OC19" s="314"/>
      <c r="OD19" s="314"/>
      <c r="OE19" s="314"/>
      <c r="OF19" s="314"/>
      <c r="OG19" s="314"/>
      <c r="OH19" s="314"/>
      <c r="OI19" s="314"/>
      <c r="OJ19" s="314"/>
      <c r="OK19" s="314"/>
      <c r="OL19" s="314"/>
      <c r="OM19" s="314"/>
      <c r="ON19" s="314"/>
      <c r="OO19" s="314"/>
      <c r="OP19" s="314"/>
      <c r="OQ19" s="314"/>
      <c r="OR19" s="314"/>
      <c r="OS19" s="314"/>
      <c r="OT19" s="314"/>
      <c r="OU19" s="314"/>
      <c r="OV19" s="314"/>
      <c r="OW19" s="314"/>
      <c r="OX19" s="314"/>
      <c r="OY19" s="314"/>
      <c r="OZ19" s="314"/>
      <c r="PA19" s="314"/>
      <c r="PB19" s="314"/>
      <c r="PC19" s="314"/>
      <c r="PD19" s="314"/>
      <c r="PE19" s="314"/>
      <c r="PF19" s="314"/>
      <c r="PG19" s="314"/>
      <c r="PH19" s="314"/>
      <c r="PI19" s="314"/>
      <c r="PJ19" s="314"/>
      <c r="PK19" s="314"/>
      <c r="PL19" s="314"/>
      <c r="PM19" s="314"/>
      <c r="PN19" s="314"/>
      <c r="PO19" s="314"/>
      <c r="PP19" s="314"/>
      <c r="PQ19" s="314"/>
      <c r="PR19" s="314"/>
      <c r="PS19" s="314"/>
      <c r="PT19" s="314"/>
      <c r="PU19" s="314"/>
      <c r="PV19" s="314"/>
      <c r="PW19" s="314"/>
      <c r="PX19" s="314"/>
      <c r="PY19" s="314"/>
      <c r="PZ19" s="314"/>
      <c r="QA19" s="314"/>
      <c r="QB19" s="314"/>
      <c r="QC19" s="314"/>
      <c r="QD19" s="314"/>
      <c r="QE19" s="314"/>
      <c r="QF19" s="314"/>
      <c r="QG19" s="314"/>
      <c r="QH19" s="314"/>
      <c r="QI19" s="314"/>
      <c r="QJ19" s="314"/>
      <c r="QK19" s="314"/>
      <c r="QL19" s="314"/>
      <c r="QM19" s="314"/>
      <c r="QN19" s="314"/>
      <c r="QO19" s="314"/>
      <c r="QP19" s="314"/>
      <c r="QQ19" s="314"/>
      <c r="QR19" s="314"/>
      <c r="QS19" s="314"/>
      <c r="QT19" s="314"/>
      <c r="QU19" s="314"/>
      <c r="QV19" s="314"/>
      <c r="QW19" s="314"/>
      <c r="QX19" s="314"/>
      <c r="QY19" s="314"/>
      <c r="QZ19" s="314"/>
      <c r="RA19" s="314"/>
      <c r="RB19" s="314"/>
      <c r="RC19" s="314"/>
      <c r="RD19" s="314"/>
      <c r="RE19" s="314"/>
      <c r="RF19" s="314"/>
      <c r="RG19" s="314"/>
      <c r="RH19" s="314"/>
      <c r="RI19" s="314"/>
      <c r="RJ19" s="314"/>
      <c r="RK19" s="314"/>
      <c r="RL19" s="314"/>
      <c r="RM19" s="314"/>
      <c r="RN19" s="314"/>
      <c r="RO19" s="314"/>
      <c r="RP19" s="314"/>
      <c r="RQ19" s="314"/>
      <c r="RR19" s="314"/>
      <c r="RS19" s="314"/>
      <c r="RT19" s="314"/>
      <c r="RU19" s="314"/>
      <c r="RV19" s="314"/>
      <c r="RW19" s="314"/>
      <c r="RX19" s="314"/>
      <c r="RY19" s="314"/>
      <c r="RZ19" s="314"/>
      <c r="SA19" s="314"/>
      <c r="SB19" s="314"/>
      <c r="SC19" s="314"/>
      <c r="SD19" s="314"/>
      <c r="SE19" s="314"/>
      <c r="SF19" s="314"/>
      <c r="SG19" s="314"/>
      <c r="SH19" s="314"/>
      <c r="SI19" s="314"/>
      <c r="SJ19" s="314"/>
      <c r="SK19" s="314"/>
      <c r="SL19" s="314"/>
      <c r="SM19" s="314"/>
    </row>
    <row r="20" spans="1:507" ht="15" customHeight="1" thickBot="1" x14ac:dyDescent="0.2">
      <c r="A20" s="253"/>
      <c r="B20" s="253"/>
      <c r="C20" s="253"/>
      <c r="D20" s="310"/>
      <c r="E20" s="311">
        <f>SUM('11.1 Prognosrapport'!B22)</f>
        <v>4000</v>
      </c>
      <c r="F20" s="312" t="str">
        <f>'11.1 Prognosrapport'!C22</f>
        <v>Konto enligt din kontoplan</v>
      </c>
      <c r="G20" s="313">
        <f t="shared" si="0"/>
        <v>10</v>
      </c>
      <c r="H20" s="314">
        <v>1</v>
      </c>
      <c r="I20" s="314">
        <v>2</v>
      </c>
      <c r="J20" s="314">
        <v>3</v>
      </c>
      <c r="K20" s="314">
        <v>4</v>
      </c>
      <c r="L20" s="314"/>
      <c r="M20" s="314"/>
      <c r="N20" s="314"/>
      <c r="O20" s="314"/>
      <c r="P20" s="314"/>
      <c r="Q20" s="314"/>
      <c r="R20" s="314"/>
      <c r="S20" s="314"/>
      <c r="T20" s="314"/>
      <c r="U20" s="314"/>
      <c r="V20" s="314"/>
      <c r="W20" s="314"/>
      <c r="X20" s="314"/>
      <c r="Y20" s="314"/>
      <c r="Z20" s="314"/>
      <c r="AA20" s="314"/>
      <c r="AB20" s="314"/>
      <c r="AC20" s="314"/>
      <c r="AD20" s="314"/>
      <c r="AE20" s="314"/>
      <c r="AF20" s="314"/>
      <c r="AG20" s="314"/>
      <c r="AH20" s="314"/>
      <c r="AI20" s="314"/>
      <c r="AJ20" s="314"/>
      <c r="AK20" s="314"/>
      <c r="AL20" s="314"/>
      <c r="AM20" s="314"/>
      <c r="AN20" s="314"/>
      <c r="AO20" s="314"/>
      <c r="AP20" s="314"/>
      <c r="AQ20" s="314"/>
      <c r="AR20" s="314"/>
      <c r="AS20" s="314"/>
      <c r="AT20" s="314"/>
      <c r="AU20" s="314"/>
      <c r="AV20" s="314"/>
      <c r="AW20" s="314"/>
      <c r="AX20" s="314"/>
      <c r="AY20" s="314"/>
      <c r="AZ20" s="314"/>
      <c r="BA20" s="314"/>
      <c r="BB20" s="314"/>
      <c r="BC20" s="314"/>
      <c r="BD20" s="314"/>
      <c r="BE20" s="314"/>
      <c r="BF20" s="314"/>
      <c r="BG20" s="314"/>
      <c r="BH20" s="314"/>
      <c r="BI20" s="314"/>
      <c r="BJ20" s="314"/>
      <c r="BK20" s="314"/>
      <c r="BL20" s="314"/>
      <c r="BM20" s="314"/>
      <c r="BN20" s="314"/>
      <c r="BO20" s="314"/>
      <c r="BP20" s="314"/>
      <c r="BQ20" s="314"/>
      <c r="BR20" s="314"/>
      <c r="BS20" s="314"/>
      <c r="BT20" s="314"/>
      <c r="BU20" s="314"/>
      <c r="BV20" s="314"/>
      <c r="BW20" s="314"/>
      <c r="BX20" s="314"/>
      <c r="BY20" s="314"/>
      <c r="BZ20" s="314"/>
      <c r="CA20" s="314"/>
      <c r="CB20" s="314"/>
      <c r="CC20" s="314"/>
      <c r="CD20" s="314"/>
      <c r="CE20" s="314"/>
      <c r="CF20" s="314"/>
      <c r="CG20" s="314"/>
      <c r="CH20" s="314"/>
      <c r="CI20" s="314"/>
      <c r="CJ20" s="314"/>
      <c r="CK20" s="314"/>
      <c r="CL20" s="314"/>
      <c r="CM20" s="314"/>
      <c r="CN20" s="314"/>
      <c r="CO20" s="314"/>
      <c r="CP20" s="314"/>
      <c r="CQ20" s="314"/>
      <c r="CR20" s="314"/>
      <c r="CS20" s="314"/>
      <c r="CT20" s="314"/>
      <c r="CU20" s="314"/>
      <c r="CV20" s="314"/>
      <c r="CW20" s="314"/>
      <c r="CX20" s="314"/>
      <c r="CY20" s="314"/>
      <c r="CZ20" s="314"/>
      <c r="DA20" s="314"/>
      <c r="DB20" s="314"/>
      <c r="DC20" s="314"/>
      <c r="DD20" s="314"/>
      <c r="DE20" s="314"/>
      <c r="DF20" s="314"/>
      <c r="DG20" s="314"/>
      <c r="DH20" s="314"/>
      <c r="DI20" s="314"/>
      <c r="DJ20" s="314"/>
      <c r="DK20" s="314"/>
      <c r="DL20" s="314"/>
      <c r="DM20" s="314"/>
      <c r="DN20" s="314"/>
      <c r="DO20" s="314"/>
      <c r="DP20" s="314"/>
      <c r="DQ20" s="314"/>
      <c r="DR20" s="314"/>
      <c r="DS20" s="314"/>
      <c r="DT20" s="314"/>
      <c r="DU20" s="314"/>
      <c r="DV20" s="314"/>
      <c r="DW20" s="314"/>
      <c r="DX20" s="314"/>
      <c r="DY20" s="314"/>
      <c r="DZ20" s="314"/>
      <c r="EA20" s="314"/>
      <c r="EB20" s="314"/>
      <c r="EC20" s="314"/>
      <c r="ED20" s="314"/>
      <c r="EE20" s="314"/>
      <c r="EF20" s="314"/>
      <c r="EG20" s="314"/>
      <c r="EH20" s="314"/>
      <c r="EI20" s="314"/>
      <c r="EJ20" s="314"/>
      <c r="EK20" s="314"/>
      <c r="EL20" s="314"/>
      <c r="EM20" s="314"/>
      <c r="EN20" s="314"/>
      <c r="EO20" s="314"/>
      <c r="EP20" s="314"/>
      <c r="EQ20" s="314"/>
      <c r="ER20" s="314"/>
      <c r="ES20" s="314"/>
      <c r="ET20" s="314"/>
      <c r="EU20" s="314"/>
      <c r="EV20" s="314"/>
      <c r="EW20" s="314"/>
      <c r="EX20" s="314"/>
      <c r="EY20" s="314"/>
      <c r="EZ20" s="314"/>
      <c r="FA20" s="314"/>
      <c r="FB20" s="314"/>
      <c r="FC20" s="314"/>
      <c r="FD20" s="314"/>
      <c r="FE20" s="314"/>
      <c r="FF20" s="314"/>
      <c r="FG20" s="314"/>
      <c r="FH20" s="314"/>
      <c r="FI20" s="314"/>
      <c r="FJ20" s="314"/>
      <c r="FK20" s="314"/>
      <c r="FL20" s="314"/>
      <c r="FM20" s="314"/>
      <c r="FN20" s="314"/>
      <c r="FO20" s="314"/>
      <c r="FP20" s="314"/>
      <c r="FQ20" s="314"/>
      <c r="FR20" s="314"/>
      <c r="FS20" s="314"/>
      <c r="FT20" s="314"/>
      <c r="FU20" s="314"/>
      <c r="FV20" s="314"/>
      <c r="FW20" s="314"/>
      <c r="FX20" s="314"/>
      <c r="FY20" s="314"/>
      <c r="FZ20" s="314"/>
      <c r="GA20" s="314"/>
      <c r="GB20" s="314"/>
      <c r="GC20" s="314"/>
      <c r="GD20" s="314"/>
      <c r="GE20" s="314"/>
      <c r="GF20" s="314"/>
      <c r="GG20" s="314"/>
      <c r="GH20" s="314"/>
      <c r="GI20" s="314"/>
      <c r="GJ20" s="314"/>
      <c r="GK20" s="314"/>
      <c r="GL20" s="314"/>
      <c r="GM20" s="314"/>
      <c r="GN20" s="314"/>
      <c r="GO20" s="314"/>
      <c r="GP20" s="314"/>
      <c r="GQ20" s="314"/>
      <c r="GR20" s="314"/>
      <c r="GS20" s="314"/>
      <c r="GT20" s="314"/>
      <c r="GU20" s="314"/>
      <c r="GV20" s="314"/>
      <c r="GW20" s="314"/>
      <c r="GX20" s="314"/>
      <c r="GY20" s="314"/>
      <c r="GZ20" s="314"/>
      <c r="HA20" s="314"/>
      <c r="HB20" s="314"/>
      <c r="HC20" s="314"/>
      <c r="HD20" s="314"/>
      <c r="HE20" s="314"/>
      <c r="HF20" s="314"/>
      <c r="HG20" s="314"/>
      <c r="HH20" s="314"/>
      <c r="HI20" s="314"/>
      <c r="HJ20" s="314"/>
      <c r="HK20" s="314"/>
      <c r="HL20" s="314"/>
      <c r="HM20" s="314"/>
      <c r="HN20" s="314"/>
      <c r="HO20" s="314"/>
      <c r="HP20" s="314"/>
      <c r="HQ20" s="314"/>
      <c r="HR20" s="314"/>
      <c r="HS20" s="314"/>
      <c r="HT20" s="314"/>
      <c r="HU20" s="314"/>
      <c r="HV20" s="314"/>
      <c r="HW20" s="314"/>
      <c r="HX20" s="314"/>
      <c r="HY20" s="314"/>
      <c r="HZ20" s="314"/>
      <c r="IA20" s="314"/>
      <c r="IB20" s="314"/>
      <c r="IC20" s="314"/>
      <c r="ID20" s="314"/>
      <c r="IE20" s="314"/>
      <c r="IF20" s="314"/>
      <c r="IG20" s="314"/>
      <c r="IH20" s="314"/>
      <c r="II20" s="314"/>
      <c r="IJ20" s="314"/>
      <c r="IK20" s="314"/>
      <c r="IL20" s="314"/>
      <c r="IM20" s="314"/>
      <c r="IN20" s="314"/>
      <c r="IO20" s="314"/>
      <c r="IP20" s="314"/>
      <c r="IQ20" s="314"/>
      <c r="IR20" s="314"/>
      <c r="IS20" s="314"/>
      <c r="IT20" s="314"/>
      <c r="IU20" s="314"/>
      <c r="IV20" s="314"/>
      <c r="IW20" s="314"/>
      <c r="IX20" s="314"/>
      <c r="IY20" s="314"/>
      <c r="IZ20" s="314"/>
      <c r="JA20" s="314"/>
      <c r="JB20" s="314"/>
      <c r="JC20" s="314"/>
      <c r="JD20" s="314"/>
      <c r="JE20" s="314"/>
      <c r="JF20" s="314"/>
      <c r="JG20" s="314"/>
      <c r="JH20" s="314"/>
      <c r="JI20" s="314"/>
      <c r="JJ20" s="314"/>
      <c r="JK20" s="314"/>
      <c r="JL20" s="314"/>
      <c r="JM20" s="314"/>
      <c r="JN20" s="314"/>
      <c r="JO20" s="314"/>
      <c r="JP20" s="314"/>
      <c r="JQ20" s="314"/>
      <c r="JR20" s="314"/>
      <c r="JS20" s="314"/>
      <c r="JT20" s="314"/>
      <c r="JU20" s="314"/>
      <c r="JV20" s="314"/>
      <c r="JW20" s="314"/>
      <c r="JX20" s="314"/>
      <c r="JY20" s="314"/>
      <c r="JZ20" s="314"/>
      <c r="KA20" s="314"/>
      <c r="KB20" s="314"/>
      <c r="KC20" s="314"/>
      <c r="KD20" s="314"/>
      <c r="KE20" s="314"/>
      <c r="KF20" s="314"/>
      <c r="KG20" s="314"/>
      <c r="KH20" s="314"/>
      <c r="KI20" s="314"/>
      <c r="KJ20" s="314"/>
      <c r="KK20" s="314"/>
      <c r="KL20" s="314"/>
      <c r="KM20" s="314"/>
      <c r="KN20" s="314"/>
      <c r="KO20" s="314"/>
      <c r="KP20" s="314"/>
      <c r="KQ20" s="314"/>
      <c r="KR20" s="314"/>
      <c r="KS20" s="314"/>
      <c r="KT20" s="314"/>
      <c r="KU20" s="314"/>
      <c r="KV20" s="314"/>
      <c r="KW20" s="314"/>
      <c r="KX20" s="314"/>
      <c r="KY20" s="314"/>
      <c r="KZ20" s="314"/>
      <c r="LA20" s="314"/>
      <c r="LB20" s="314"/>
      <c r="LC20" s="314"/>
      <c r="LD20" s="314"/>
      <c r="LE20" s="314"/>
      <c r="LF20" s="314"/>
      <c r="LG20" s="314"/>
      <c r="LH20" s="314"/>
      <c r="LI20" s="314"/>
      <c r="LJ20" s="314"/>
      <c r="LK20" s="314"/>
      <c r="LL20" s="314"/>
      <c r="LM20" s="314"/>
      <c r="LN20" s="314"/>
      <c r="LO20" s="314"/>
      <c r="LP20" s="314"/>
      <c r="LQ20" s="314"/>
      <c r="LR20" s="314"/>
      <c r="LS20" s="314"/>
      <c r="LT20" s="314"/>
      <c r="LU20" s="314"/>
      <c r="LV20" s="314"/>
      <c r="LW20" s="314"/>
      <c r="LX20" s="314"/>
      <c r="LY20" s="314"/>
      <c r="LZ20" s="314"/>
      <c r="MA20" s="314"/>
      <c r="MB20" s="314"/>
      <c r="MC20" s="314"/>
      <c r="MD20" s="314"/>
      <c r="ME20" s="314"/>
      <c r="MF20" s="314"/>
      <c r="MG20" s="314"/>
      <c r="MH20" s="314"/>
      <c r="MI20" s="314"/>
      <c r="MJ20" s="314"/>
      <c r="MK20" s="314"/>
      <c r="ML20" s="314"/>
      <c r="MM20" s="314"/>
      <c r="MN20" s="314"/>
      <c r="MO20" s="314"/>
      <c r="MP20" s="314"/>
      <c r="MQ20" s="314"/>
      <c r="MR20" s="314"/>
      <c r="MS20" s="314"/>
      <c r="MT20" s="314"/>
      <c r="MU20" s="314"/>
      <c r="MV20" s="314"/>
      <c r="MW20" s="314"/>
      <c r="MX20" s="314"/>
      <c r="MY20" s="314"/>
      <c r="MZ20" s="314"/>
      <c r="NA20" s="314"/>
      <c r="NB20" s="314"/>
      <c r="NC20" s="314"/>
      <c r="ND20" s="314"/>
      <c r="NE20" s="314"/>
      <c r="NF20" s="314"/>
      <c r="NG20" s="314"/>
      <c r="NH20" s="314"/>
      <c r="NI20" s="314"/>
      <c r="NJ20" s="314"/>
      <c r="NK20" s="314"/>
      <c r="NL20" s="314"/>
      <c r="NM20" s="314"/>
      <c r="NN20" s="314"/>
      <c r="NO20" s="314"/>
      <c r="NP20" s="314"/>
      <c r="NQ20" s="314"/>
      <c r="NR20" s="314"/>
      <c r="NS20" s="314"/>
      <c r="NT20" s="314"/>
      <c r="NU20" s="314"/>
      <c r="NV20" s="314"/>
      <c r="NW20" s="314"/>
      <c r="NX20" s="314"/>
      <c r="NY20" s="314"/>
      <c r="NZ20" s="314"/>
      <c r="OA20" s="314"/>
      <c r="OB20" s="314"/>
      <c r="OC20" s="314"/>
      <c r="OD20" s="314"/>
      <c r="OE20" s="314"/>
      <c r="OF20" s="314"/>
      <c r="OG20" s="314"/>
      <c r="OH20" s="314"/>
      <c r="OI20" s="314"/>
      <c r="OJ20" s="314"/>
      <c r="OK20" s="314"/>
      <c r="OL20" s="314"/>
      <c r="OM20" s="314"/>
      <c r="ON20" s="314"/>
      <c r="OO20" s="314"/>
      <c r="OP20" s="314"/>
      <c r="OQ20" s="314"/>
      <c r="OR20" s="314"/>
      <c r="OS20" s="314"/>
      <c r="OT20" s="314"/>
      <c r="OU20" s="314"/>
      <c r="OV20" s="314"/>
      <c r="OW20" s="314"/>
      <c r="OX20" s="314"/>
      <c r="OY20" s="314"/>
      <c r="OZ20" s="314"/>
      <c r="PA20" s="314"/>
      <c r="PB20" s="314"/>
      <c r="PC20" s="314"/>
      <c r="PD20" s="314"/>
      <c r="PE20" s="314"/>
      <c r="PF20" s="314"/>
      <c r="PG20" s="314"/>
      <c r="PH20" s="314"/>
      <c r="PI20" s="314"/>
      <c r="PJ20" s="314"/>
      <c r="PK20" s="314"/>
      <c r="PL20" s="314"/>
      <c r="PM20" s="314"/>
      <c r="PN20" s="314"/>
      <c r="PO20" s="314"/>
      <c r="PP20" s="314"/>
      <c r="PQ20" s="314"/>
      <c r="PR20" s="314"/>
      <c r="PS20" s="314"/>
      <c r="PT20" s="314"/>
      <c r="PU20" s="314"/>
      <c r="PV20" s="314"/>
      <c r="PW20" s="314"/>
      <c r="PX20" s="314"/>
      <c r="PY20" s="314"/>
      <c r="PZ20" s="314"/>
      <c r="QA20" s="314"/>
      <c r="QB20" s="314"/>
      <c r="QC20" s="314"/>
      <c r="QD20" s="314"/>
      <c r="QE20" s="314"/>
      <c r="QF20" s="314"/>
      <c r="QG20" s="314"/>
      <c r="QH20" s="314"/>
      <c r="QI20" s="314"/>
      <c r="QJ20" s="314"/>
      <c r="QK20" s="314"/>
      <c r="QL20" s="314"/>
      <c r="QM20" s="314"/>
      <c r="QN20" s="314"/>
      <c r="QO20" s="314"/>
      <c r="QP20" s="314"/>
      <c r="QQ20" s="314"/>
      <c r="QR20" s="314"/>
      <c r="QS20" s="314"/>
      <c r="QT20" s="314"/>
      <c r="QU20" s="314"/>
      <c r="QV20" s="314"/>
      <c r="QW20" s="314"/>
      <c r="QX20" s="314"/>
      <c r="QY20" s="314"/>
      <c r="QZ20" s="314"/>
      <c r="RA20" s="314"/>
      <c r="RB20" s="314"/>
      <c r="RC20" s="314"/>
      <c r="RD20" s="314"/>
      <c r="RE20" s="314"/>
      <c r="RF20" s="314"/>
      <c r="RG20" s="314"/>
      <c r="RH20" s="314"/>
      <c r="RI20" s="314"/>
      <c r="RJ20" s="314"/>
      <c r="RK20" s="314"/>
      <c r="RL20" s="314"/>
      <c r="RM20" s="314"/>
      <c r="RN20" s="314"/>
      <c r="RO20" s="314"/>
      <c r="RP20" s="314"/>
      <c r="RQ20" s="314"/>
      <c r="RR20" s="314"/>
      <c r="RS20" s="314"/>
      <c r="RT20" s="314"/>
      <c r="RU20" s="314"/>
      <c r="RV20" s="314"/>
      <c r="RW20" s="314"/>
      <c r="RX20" s="314"/>
      <c r="RY20" s="314"/>
      <c r="RZ20" s="314"/>
      <c r="SA20" s="314"/>
      <c r="SB20" s="314"/>
      <c r="SC20" s="314"/>
      <c r="SD20" s="314"/>
      <c r="SE20" s="314"/>
      <c r="SF20" s="314"/>
      <c r="SG20" s="314"/>
      <c r="SH20" s="314"/>
      <c r="SI20" s="314"/>
      <c r="SJ20" s="314"/>
      <c r="SK20" s="314"/>
      <c r="SL20" s="314"/>
      <c r="SM20" s="314"/>
    </row>
    <row r="21" spans="1:507" ht="15" customHeight="1" x14ac:dyDescent="0.15">
      <c r="A21" s="253"/>
      <c r="B21" s="253"/>
      <c r="C21" s="253"/>
      <c r="D21" s="310"/>
      <c r="E21" s="311">
        <f>SUM('11.1 Prognosrapport'!B23)</f>
        <v>4000</v>
      </c>
      <c r="F21" s="312" t="str">
        <f>'11.1 Prognosrapport'!C23</f>
        <v>Konto enligt din kontoplan</v>
      </c>
      <c r="G21" s="313">
        <f t="shared" si="0"/>
        <v>10</v>
      </c>
      <c r="H21" s="314">
        <v>1</v>
      </c>
      <c r="I21" s="314">
        <v>2</v>
      </c>
      <c r="J21" s="314">
        <v>3</v>
      </c>
      <c r="K21" s="314">
        <v>4</v>
      </c>
      <c r="L21" s="314"/>
      <c r="M21" s="314"/>
      <c r="N21" s="314"/>
      <c r="O21" s="314"/>
      <c r="P21" s="314"/>
      <c r="Q21" s="314"/>
      <c r="R21" s="314"/>
      <c r="S21" s="314"/>
      <c r="T21" s="314"/>
      <c r="U21" s="314"/>
      <c r="V21" s="314"/>
      <c r="W21" s="314"/>
      <c r="X21" s="314"/>
      <c r="Y21" s="314"/>
      <c r="Z21" s="314"/>
      <c r="AA21" s="314"/>
      <c r="AB21" s="314"/>
      <c r="AC21" s="314"/>
      <c r="AD21" s="314"/>
      <c r="AE21" s="314"/>
      <c r="AF21" s="314"/>
      <c r="AG21" s="314"/>
      <c r="AH21" s="314"/>
      <c r="AI21" s="314"/>
      <c r="AJ21" s="314"/>
      <c r="AK21" s="314"/>
      <c r="AL21" s="314"/>
      <c r="AM21" s="314"/>
      <c r="AN21" s="314"/>
      <c r="AO21" s="314"/>
      <c r="AP21" s="314"/>
      <c r="AQ21" s="314"/>
      <c r="AR21" s="314"/>
      <c r="AS21" s="314"/>
      <c r="AT21" s="314"/>
      <c r="AU21" s="314"/>
      <c r="AV21" s="314"/>
      <c r="AW21" s="314"/>
      <c r="AX21" s="314"/>
      <c r="AY21" s="314"/>
      <c r="AZ21" s="314"/>
      <c r="BA21" s="314"/>
      <c r="BB21" s="314"/>
      <c r="BC21" s="314"/>
      <c r="BD21" s="314"/>
      <c r="BE21" s="314"/>
      <c r="BF21" s="314"/>
      <c r="BG21" s="314"/>
      <c r="BH21" s="314"/>
      <c r="BI21" s="314"/>
      <c r="BJ21" s="314"/>
      <c r="BK21" s="314"/>
      <c r="BL21" s="314"/>
      <c r="BM21" s="314"/>
      <c r="BN21" s="314"/>
      <c r="BO21" s="314"/>
      <c r="BP21" s="314"/>
      <c r="BQ21" s="314"/>
      <c r="BR21" s="314"/>
      <c r="BS21" s="314"/>
      <c r="BT21" s="314"/>
      <c r="BU21" s="314"/>
      <c r="BV21" s="314"/>
      <c r="BW21" s="314"/>
      <c r="BX21" s="314"/>
      <c r="BY21" s="314"/>
      <c r="BZ21" s="314"/>
      <c r="CA21" s="314"/>
      <c r="CB21" s="314"/>
      <c r="CC21" s="314"/>
      <c r="CD21" s="314"/>
      <c r="CE21" s="314"/>
      <c r="CF21" s="314"/>
      <c r="CG21" s="314"/>
      <c r="CH21" s="314"/>
      <c r="CI21" s="314"/>
      <c r="CJ21" s="314"/>
      <c r="CK21" s="314"/>
      <c r="CL21" s="314"/>
      <c r="CM21" s="314"/>
      <c r="CN21" s="314"/>
      <c r="CO21" s="314"/>
      <c r="CP21" s="314"/>
      <c r="CQ21" s="314"/>
      <c r="CR21" s="314"/>
      <c r="CS21" s="314"/>
      <c r="CT21" s="314"/>
      <c r="CU21" s="314"/>
      <c r="CV21" s="314"/>
      <c r="CW21" s="314"/>
      <c r="CX21" s="314"/>
      <c r="CY21" s="314"/>
      <c r="CZ21" s="314"/>
      <c r="DA21" s="314"/>
      <c r="DB21" s="314"/>
      <c r="DC21" s="314"/>
      <c r="DD21" s="314"/>
      <c r="DE21" s="314"/>
      <c r="DF21" s="314"/>
      <c r="DG21" s="314"/>
      <c r="DH21" s="314"/>
      <c r="DI21" s="314"/>
      <c r="DJ21" s="314"/>
      <c r="DK21" s="314"/>
      <c r="DL21" s="314"/>
      <c r="DM21" s="314"/>
      <c r="DN21" s="314"/>
      <c r="DO21" s="314"/>
      <c r="DP21" s="314"/>
      <c r="DQ21" s="314"/>
      <c r="DR21" s="314"/>
      <c r="DS21" s="314"/>
      <c r="DT21" s="314"/>
      <c r="DU21" s="314"/>
      <c r="DV21" s="314"/>
      <c r="DW21" s="314"/>
      <c r="DX21" s="314"/>
      <c r="DY21" s="314"/>
      <c r="DZ21" s="314"/>
      <c r="EA21" s="314"/>
      <c r="EB21" s="314"/>
      <c r="EC21" s="314"/>
      <c r="ED21" s="314"/>
      <c r="EE21" s="314"/>
      <c r="EF21" s="314"/>
      <c r="EG21" s="314"/>
      <c r="EH21" s="314"/>
      <c r="EI21" s="314"/>
      <c r="EJ21" s="314"/>
      <c r="EK21" s="314"/>
      <c r="EL21" s="314"/>
      <c r="EM21" s="314"/>
      <c r="EN21" s="314"/>
      <c r="EO21" s="314"/>
      <c r="EP21" s="314"/>
      <c r="EQ21" s="314"/>
      <c r="ER21" s="314"/>
      <c r="ES21" s="314"/>
      <c r="ET21" s="314"/>
      <c r="EU21" s="314"/>
      <c r="EV21" s="314"/>
      <c r="EW21" s="314"/>
      <c r="EX21" s="314"/>
      <c r="EY21" s="314"/>
      <c r="EZ21" s="314"/>
      <c r="FA21" s="314"/>
      <c r="FB21" s="314"/>
      <c r="FC21" s="314"/>
      <c r="FD21" s="314"/>
      <c r="FE21" s="314"/>
      <c r="FF21" s="314"/>
      <c r="FG21" s="314"/>
      <c r="FH21" s="314"/>
      <c r="FI21" s="314"/>
      <c r="FJ21" s="314"/>
      <c r="FK21" s="314"/>
      <c r="FL21" s="314"/>
      <c r="FM21" s="314"/>
      <c r="FN21" s="314"/>
      <c r="FO21" s="314"/>
      <c r="FP21" s="314"/>
      <c r="FQ21" s="314"/>
      <c r="FR21" s="314"/>
      <c r="FS21" s="314"/>
      <c r="FT21" s="314"/>
      <c r="FU21" s="314"/>
      <c r="FV21" s="314"/>
      <c r="FW21" s="314"/>
      <c r="FX21" s="314"/>
      <c r="FY21" s="314"/>
      <c r="FZ21" s="314"/>
      <c r="GA21" s="314"/>
      <c r="GB21" s="314"/>
      <c r="GC21" s="314"/>
      <c r="GD21" s="314"/>
      <c r="GE21" s="314"/>
      <c r="GF21" s="314"/>
      <c r="GG21" s="314"/>
      <c r="GH21" s="314"/>
      <c r="GI21" s="314"/>
      <c r="GJ21" s="314"/>
      <c r="GK21" s="314"/>
      <c r="GL21" s="314"/>
      <c r="GM21" s="314"/>
      <c r="GN21" s="314"/>
      <c r="GO21" s="314"/>
      <c r="GP21" s="314"/>
      <c r="GQ21" s="314"/>
      <c r="GR21" s="314"/>
      <c r="GS21" s="314"/>
      <c r="GT21" s="314"/>
      <c r="GU21" s="314"/>
      <c r="GV21" s="314"/>
      <c r="GW21" s="314"/>
      <c r="GX21" s="314"/>
      <c r="GY21" s="314"/>
      <c r="GZ21" s="314"/>
      <c r="HA21" s="314"/>
      <c r="HB21" s="314"/>
      <c r="HC21" s="314"/>
      <c r="HD21" s="314"/>
      <c r="HE21" s="314"/>
      <c r="HF21" s="314"/>
      <c r="HG21" s="314"/>
      <c r="HH21" s="314"/>
      <c r="HI21" s="314"/>
      <c r="HJ21" s="314"/>
      <c r="HK21" s="314"/>
      <c r="HL21" s="314"/>
      <c r="HM21" s="314"/>
      <c r="HN21" s="314"/>
      <c r="HO21" s="314"/>
      <c r="HP21" s="314"/>
      <c r="HQ21" s="314"/>
      <c r="HR21" s="314"/>
      <c r="HS21" s="314"/>
      <c r="HT21" s="314"/>
      <c r="HU21" s="314"/>
      <c r="HV21" s="314"/>
      <c r="HW21" s="314"/>
      <c r="HX21" s="314"/>
      <c r="HY21" s="314"/>
      <c r="HZ21" s="314"/>
      <c r="IA21" s="314"/>
      <c r="IB21" s="314"/>
      <c r="IC21" s="314"/>
      <c r="ID21" s="314"/>
      <c r="IE21" s="314"/>
      <c r="IF21" s="314"/>
      <c r="IG21" s="314"/>
      <c r="IH21" s="314"/>
      <c r="II21" s="314"/>
      <c r="IJ21" s="314"/>
      <c r="IK21" s="314"/>
      <c r="IL21" s="314"/>
      <c r="IM21" s="314"/>
      <c r="IN21" s="314"/>
      <c r="IO21" s="314"/>
      <c r="IP21" s="314"/>
      <c r="IQ21" s="314"/>
      <c r="IR21" s="314"/>
      <c r="IS21" s="314"/>
      <c r="IT21" s="314"/>
      <c r="IU21" s="314"/>
      <c r="IV21" s="314"/>
      <c r="IW21" s="314"/>
      <c r="IX21" s="314"/>
      <c r="IY21" s="314"/>
      <c r="IZ21" s="314"/>
      <c r="JA21" s="314"/>
      <c r="JB21" s="314"/>
      <c r="JC21" s="314"/>
      <c r="JD21" s="314"/>
      <c r="JE21" s="314"/>
      <c r="JF21" s="314"/>
      <c r="JG21" s="314"/>
      <c r="JH21" s="314"/>
      <c r="JI21" s="314"/>
      <c r="JJ21" s="314"/>
      <c r="JK21" s="314"/>
      <c r="JL21" s="314"/>
      <c r="JM21" s="314"/>
      <c r="JN21" s="314"/>
      <c r="JO21" s="314"/>
      <c r="JP21" s="314"/>
      <c r="JQ21" s="314"/>
      <c r="JR21" s="314"/>
      <c r="JS21" s="314"/>
      <c r="JT21" s="314"/>
      <c r="JU21" s="314"/>
      <c r="JV21" s="314"/>
      <c r="JW21" s="314"/>
      <c r="JX21" s="314"/>
      <c r="JY21" s="314"/>
      <c r="JZ21" s="314"/>
      <c r="KA21" s="314"/>
      <c r="KB21" s="314"/>
      <c r="KC21" s="314"/>
      <c r="KD21" s="314"/>
      <c r="KE21" s="314"/>
      <c r="KF21" s="314"/>
      <c r="KG21" s="314"/>
      <c r="KH21" s="314"/>
      <c r="KI21" s="314"/>
      <c r="KJ21" s="314"/>
      <c r="KK21" s="314"/>
      <c r="KL21" s="314"/>
      <c r="KM21" s="314"/>
      <c r="KN21" s="314"/>
      <c r="KO21" s="314"/>
      <c r="KP21" s="314"/>
      <c r="KQ21" s="314"/>
      <c r="KR21" s="314"/>
      <c r="KS21" s="314"/>
      <c r="KT21" s="314"/>
      <c r="KU21" s="314"/>
      <c r="KV21" s="314"/>
      <c r="KW21" s="314"/>
      <c r="KX21" s="314"/>
      <c r="KY21" s="314"/>
      <c r="KZ21" s="314"/>
      <c r="LA21" s="314"/>
      <c r="LB21" s="314"/>
      <c r="LC21" s="314"/>
      <c r="LD21" s="314"/>
      <c r="LE21" s="314"/>
      <c r="LF21" s="314"/>
      <c r="LG21" s="314"/>
      <c r="LH21" s="314"/>
      <c r="LI21" s="314"/>
      <c r="LJ21" s="314"/>
      <c r="LK21" s="314"/>
      <c r="LL21" s="314"/>
      <c r="LM21" s="314"/>
      <c r="LN21" s="314"/>
      <c r="LO21" s="314"/>
      <c r="LP21" s="314"/>
      <c r="LQ21" s="314"/>
      <c r="LR21" s="314"/>
      <c r="LS21" s="314"/>
      <c r="LT21" s="314"/>
      <c r="LU21" s="314"/>
      <c r="LV21" s="314"/>
      <c r="LW21" s="314"/>
      <c r="LX21" s="314"/>
      <c r="LY21" s="314"/>
      <c r="LZ21" s="314"/>
      <c r="MA21" s="314"/>
      <c r="MB21" s="314"/>
      <c r="MC21" s="314"/>
      <c r="MD21" s="314"/>
      <c r="ME21" s="314"/>
      <c r="MF21" s="314"/>
      <c r="MG21" s="314"/>
      <c r="MH21" s="314"/>
      <c r="MI21" s="314"/>
      <c r="MJ21" s="314"/>
      <c r="MK21" s="314"/>
      <c r="ML21" s="314"/>
      <c r="MM21" s="314"/>
      <c r="MN21" s="314"/>
      <c r="MO21" s="314"/>
      <c r="MP21" s="314"/>
      <c r="MQ21" s="314"/>
      <c r="MR21" s="314"/>
      <c r="MS21" s="314"/>
      <c r="MT21" s="314"/>
      <c r="MU21" s="314"/>
      <c r="MV21" s="314"/>
      <c r="MW21" s="314"/>
      <c r="MX21" s="314"/>
      <c r="MY21" s="314"/>
      <c r="MZ21" s="314"/>
      <c r="NA21" s="314"/>
      <c r="NB21" s="314"/>
      <c r="NC21" s="314"/>
      <c r="ND21" s="314"/>
      <c r="NE21" s="314"/>
      <c r="NF21" s="314"/>
      <c r="NG21" s="314"/>
      <c r="NH21" s="314"/>
      <c r="NI21" s="314"/>
      <c r="NJ21" s="314"/>
      <c r="NK21" s="314"/>
      <c r="NL21" s="314"/>
      <c r="NM21" s="314"/>
      <c r="NN21" s="314"/>
      <c r="NO21" s="314"/>
      <c r="NP21" s="314"/>
      <c r="NQ21" s="314"/>
      <c r="NR21" s="314"/>
      <c r="NS21" s="314"/>
      <c r="NT21" s="314"/>
      <c r="NU21" s="314"/>
      <c r="NV21" s="314"/>
      <c r="NW21" s="314"/>
      <c r="NX21" s="314"/>
      <c r="NY21" s="314"/>
      <c r="NZ21" s="314"/>
      <c r="OA21" s="314"/>
      <c r="OB21" s="314"/>
      <c r="OC21" s="314"/>
      <c r="OD21" s="314"/>
      <c r="OE21" s="314"/>
      <c r="OF21" s="314"/>
      <c r="OG21" s="314"/>
      <c r="OH21" s="314"/>
      <c r="OI21" s="314"/>
      <c r="OJ21" s="314"/>
      <c r="OK21" s="314"/>
      <c r="OL21" s="314"/>
      <c r="OM21" s="314"/>
      <c r="ON21" s="314"/>
      <c r="OO21" s="314"/>
      <c r="OP21" s="314"/>
      <c r="OQ21" s="314"/>
      <c r="OR21" s="314"/>
      <c r="OS21" s="314"/>
      <c r="OT21" s="314"/>
      <c r="OU21" s="314"/>
      <c r="OV21" s="314"/>
      <c r="OW21" s="314"/>
      <c r="OX21" s="314"/>
      <c r="OY21" s="314"/>
      <c r="OZ21" s="314"/>
      <c r="PA21" s="314"/>
      <c r="PB21" s="314"/>
      <c r="PC21" s="314"/>
      <c r="PD21" s="314"/>
      <c r="PE21" s="314"/>
      <c r="PF21" s="314"/>
      <c r="PG21" s="314"/>
      <c r="PH21" s="314"/>
      <c r="PI21" s="314"/>
      <c r="PJ21" s="314"/>
      <c r="PK21" s="314"/>
      <c r="PL21" s="314"/>
      <c r="PM21" s="314"/>
      <c r="PN21" s="314"/>
      <c r="PO21" s="314"/>
      <c r="PP21" s="314"/>
      <c r="PQ21" s="314"/>
      <c r="PR21" s="314"/>
      <c r="PS21" s="314"/>
      <c r="PT21" s="314"/>
      <c r="PU21" s="314"/>
      <c r="PV21" s="314"/>
      <c r="PW21" s="314"/>
      <c r="PX21" s="314"/>
      <c r="PY21" s="314"/>
      <c r="PZ21" s="314"/>
      <c r="QA21" s="314"/>
      <c r="QB21" s="314"/>
      <c r="QC21" s="314"/>
      <c r="QD21" s="314"/>
      <c r="QE21" s="314"/>
      <c r="QF21" s="314"/>
      <c r="QG21" s="314"/>
      <c r="QH21" s="314"/>
      <c r="QI21" s="314"/>
      <c r="QJ21" s="314"/>
      <c r="QK21" s="314"/>
      <c r="QL21" s="314"/>
      <c r="QM21" s="314"/>
      <c r="QN21" s="314"/>
      <c r="QO21" s="314"/>
      <c r="QP21" s="314"/>
      <c r="QQ21" s="314"/>
      <c r="QR21" s="314"/>
      <c r="QS21" s="314"/>
      <c r="QT21" s="314"/>
      <c r="QU21" s="314"/>
      <c r="QV21" s="314"/>
      <c r="QW21" s="314"/>
      <c r="QX21" s="314"/>
      <c r="QY21" s="314"/>
      <c r="QZ21" s="314"/>
      <c r="RA21" s="314"/>
      <c r="RB21" s="314"/>
      <c r="RC21" s="314"/>
      <c r="RD21" s="314"/>
      <c r="RE21" s="314"/>
      <c r="RF21" s="314"/>
      <c r="RG21" s="314"/>
      <c r="RH21" s="314"/>
      <c r="RI21" s="314"/>
      <c r="RJ21" s="314"/>
      <c r="RK21" s="314"/>
      <c r="RL21" s="314"/>
      <c r="RM21" s="314"/>
      <c r="RN21" s="314"/>
      <c r="RO21" s="314"/>
      <c r="RP21" s="314"/>
      <c r="RQ21" s="314"/>
      <c r="RR21" s="314"/>
      <c r="RS21" s="314"/>
      <c r="RT21" s="314"/>
      <c r="RU21" s="314"/>
      <c r="RV21" s="314"/>
      <c r="RW21" s="314"/>
      <c r="RX21" s="314"/>
      <c r="RY21" s="314"/>
      <c r="RZ21" s="314"/>
      <c r="SA21" s="314"/>
      <c r="SB21" s="314"/>
      <c r="SC21" s="314"/>
      <c r="SD21" s="314"/>
      <c r="SE21" s="314"/>
      <c r="SF21" s="314"/>
      <c r="SG21" s="314"/>
      <c r="SH21" s="314"/>
      <c r="SI21" s="314"/>
      <c r="SJ21" s="314"/>
      <c r="SK21" s="314"/>
      <c r="SL21" s="314"/>
      <c r="SM21" s="314"/>
    </row>
    <row r="22" spans="1:507" s="364" customFormat="1" x14ac:dyDescent="0.15">
      <c r="A22" s="296"/>
      <c r="B22" s="296"/>
      <c r="C22" s="296"/>
      <c r="D22" s="315"/>
      <c r="E22" s="363" t="s">
        <v>211</v>
      </c>
      <c r="F22" s="363"/>
      <c r="G22" s="363">
        <f t="shared" ref="G22:BR22" si="1">SUBTOTAL(9,G6:G21)</f>
        <v>493</v>
      </c>
      <c r="H22" s="363">
        <f t="shared" si="1"/>
        <v>164</v>
      </c>
      <c r="I22" s="363">
        <f t="shared" si="1"/>
        <v>32</v>
      </c>
      <c r="J22" s="363">
        <f t="shared" si="1"/>
        <v>48</v>
      </c>
      <c r="K22" s="363">
        <f t="shared" si="1"/>
        <v>64</v>
      </c>
      <c r="L22" s="363">
        <f t="shared" si="1"/>
        <v>185</v>
      </c>
      <c r="M22" s="363">
        <f t="shared" si="1"/>
        <v>0</v>
      </c>
      <c r="N22" s="363">
        <f t="shared" si="1"/>
        <v>0</v>
      </c>
      <c r="O22" s="363">
        <f t="shared" si="1"/>
        <v>0</v>
      </c>
      <c r="P22" s="363">
        <f t="shared" si="1"/>
        <v>0</v>
      </c>
      <c r="Q22" s="363">
        <f t="shared" si="1"/>
        <v>0</v>
      </c>
      <c r="R22" s="363">
        <f t="shared" si="1"/>
        <v>0</v>
      </c>
      <c r="S22" s="363">
        <f t="shared" si="1"/>
        <v>0</v>
      </c>
      <c r="T22" s="363">
        <f t="shared" si="1"/>
        <v>0</v>
      </c>
      <c r="U22" s="363">
        <f t="shared" si="1"/>
        <v>0</v>
      </c>
      <c r="V22" s="363">
        <f t="shared" si="1"/>
        <v>0</v>
      </c>
      <c r="W22" s="363">
        <f t="shared" si="1"/>
        <v>0</v>
      </c>
      <c r="X22" s="363">
        <f t="shared" si="1"/>
        <v>0</v>
      </c>
      <c r="Y22" s="363">
        <f t="shared" si="1"/>
        <v>0</v>
      </c>
      <c r="Z22" s="363">
        <f t="shared" si="1"/>
        <v>0</v>
      </c>
      <c r="AA22" s="363">
        <f t="shared" si="1"/>
        <v>0</v>
      </c>
      <c r="AB22" s="363">
        <f t="shared" si="1"/>
        <v>0</v>
      </c>
      <c r="AC22" s="363">
        <f t="shared" si="1"/>
        <v>0</v>
      </c>
      <c r="AD22" s="363">
        <f t="shared" si="1"/>
        <v>0</v>
      </c>
      <c r="AE22" s="363">
        <f t="shared" si="1"/>
        <v>0</v>
      </c>
      <c r="AF22" s="363">
        <f t="shared" si="1"/>
        <v>0</v>
      </c>
      <c r="AG22" s="363">
        <f t="shared" si="1"/>
        <v>0</v>
      </c>
      <c r="AH22" s="363">
        <f t="shared" si="1"/>
        <v>0</v>
      </c>
      <c r="AI22" s="363">
        <f t="shared" si="1"/>
        <v>0</v>
      </c>
      <c r="AJ22" s="363">
        <f t="shared" si="1"/>
        <v>0</v>
      </c>
      <c r="AK22" s="363">
        <f t="shared" si="1"/>
        <v>0</v>
      </c>
      <c r="AL22" s="363">
        <f t="shared" si="1"/>
        <v>0</v>
      </c>
      <c r="AM22" s="363">
        <f t="shared" si="1"/>
        <v>0</v>
      </c>
      <c r="AN22" s="363">
        <f t="shared" si="1"/>
        <v>0</v>
      </c>
      <c r="AO22" s="363">
        <f t="shared" si="1"/>
        <v>0</v>
      </c>
      <c r="AP22" s="363">
        <f t="shared" si="1"/>
        <v>0</v>
      </c>
      <c r="AQ22" s="363">
        <f t="shared" si="1"/>
        <v>0</v>
      </c>
      <c r="AR22" s="363">
        <f t="shared" si="1"/>
        <v>0</v>
      </c>
      <c r="AS22" s="363">
        <f t="shared" si="1"/>
        <v>0</v>
      </c>
      <c r="AT22" s="363">
        <f t="shared" si="1"/>
        <v>0</v>
      </c>
      <c r="AU22" s="363">
        <f t="shared" si="1"/>
        <v>0</v>
      </c>
      <c r="AV22" s="363">
        <f t="shared" si="1"/>
        <v>0</v>
      </c>
      <c r="AW22" s="363">
        <f t="shared" si="1"/>
        <v>0</v>
      </c>
      <c r="AX22" s="363">
        <f t="shared" si="1"/>
        <v>0</v>
      </c>
      <c r="AY22" s="363">
        <f t="shared" si="1"/>
        <v>0</v>
      </c>
      <c r="AZ22" s="363">
        <f t="shared" si="1"/>
        <v>0</v>
      </c>
      <c r="BA22" s="363">
        <f t="shared" si="1"/>
        <v>0</v>
      </c>
      <c r="BB22" s="363">
        <f t="shared" si="1"/>
        <v>0</v>
      </c>
      <c r="BC22" s="363">
        <f t="shared" si="1"/>
        <v>0</v>
      </c>
      <c r="BD22" s="363">
        <f t="shared" si="1"/>
        <v>0</v>
      </c>
      <c r="BE22" s="363">
        <f t="shared" si="1"/>
        <v>0</v>
      </c>
      <c r="BF22" s="363">
        <f t="shared" si="1"/>
        <v>0</v>
      </c>
      <c r="BG22" s="363">
        <f t="shared" si="1"/>
        <v>0</v>
      </c>
      <c r="BH22" s="363">
        <f t="shared" si="1"/>
        <v>0</v>
      </c>
      <c r="BI22" s="363">
        <f t="shared" si="1"/>
        <v>0</v>
      </c>
      <c r="BJ22" s="363">
        <f t="shared" si="1"/>
        <v>0</v>
      </c>
      <c r="BK22" s="363">
        <f t="shared" si="1"/>
        <v>0</v>
      </c>
      <c r="BL22" s="363">
        <f t="shared" si="1"/>
        <v>0</v>
      </c>
      <c r="BM22" s="363">
        <f t="shared" si="1"/>
        <v>0</v>
      </c>
      <c r="BN22" s="363">
        <f t="shared" si="1"/>
        <v>0</v>
      </c>
      <c r="BO22" s="363">
        <f t="shared" si="1"/>
        <v>0</v>
      </c>
      <c r="BP22" s="363">
        <f t="shared" si="1"/>
        <v>0</v>
      </c>
      <c r="BQ22" s="363">
        <f t="shared" si="1"/>
        <v>0</v>
      </c>
      <c r="BR22" s="363">
        <f t="shared" si="1"/>
        <v>0</v>
      </c>
      <c r="BS22" s="363">
        <f t="shared" ref="BS22:ED22" si="2">SUBTOTAL(9,BS6:BS21)</f>
        <v>0</v>
      </c>
      <c r="BT22" s="363">
        <f t="shared" si="2"/>
        <v>0</v>
      </c>
      <c r="BU22" s="363">
        <f t="shared" si="2"/>
        <v>0</v>
      </c>
      <c r="BV22" s="363">
        <f t="shared" si="2"/>
        <v>0</v>
      </c>
      <c r="BW22" s="363">
        <f t="shared" si="2"/>
        <v>0</v>
      </c>
      <c r="BX22" s="363">
        <f t="shared" si="2"/>
        <v>0</v>
      </c>
      <c r="BY22" s="363">
        <f t="shared" si="2"/>
        <v>0</v>
      </c>
      <c r="BZ22" s="363">
        <f t="shared" si="2"/>
        <v>0</v>
      </c>
      <c r="CA22" s="363">
        <f t="shared" si="2"/>
        <v>0</v>
      </c>
      <c r="CB22" s="363">
        <f t="shared" si="2"/>
        <v>0</v>
      </c>
      <c r="CC22" s="363">
        <f t="shared" si="2"/>
        <v>0</v>
      </c>
      <c r="CD22" s="363">
        <f t="shared" si="2"/>
        <v>0</v>
      </c>
      <c r="CE22" s="363">
        <f t="shared" si="2"/>
        <v>0</v>
      </c>
      <c r="CF22" s="363">
        <f t="shared" si="2"/>
        <v>0</v>
      </c>
      <c r="CG22" s="363">
        <f t="shared" si="2"/>
        <v>0</v>
      </c>
      <c r="CH22" s="363">
        <f t="shared" si="2"/>
        <v>0</v>
      </c>
      <c r="CI22" s="363">
        <f t="shared" si="2"/>
        <v>0</v>
      </c>
      <c r="CJ22" s="363">
        <f t="shared" si="2"/>
        <v>0</v>
      </c>
      <c r="CK22" s="363">
        <f t="shared" si="2"/>
        <v>0</v>
      </c>
      <c r="CL22" s="363">
        <f t="shared" si="2"/>
        <v>0</v>
      </c>
      <c r="CM22" s="363">
        <f t="shared" si="2"/>
        <v>0</v>
      </c>
      <c r="CN22" s="363">
        <f t="shared" si="2"/>
        <v>0</v>
      </c>
      <c r="CO22" s="363">
        <f t="shared" si="2"/>
        <v>0</v>
      </c>
      <c r="CP22" s="363">
        <f t="shared" si="2"/>
        <v>0</v>
      </c>
      <c r="CQ22" s="363">
        <f t="shared" si="2"/>
        <v>0</v>
      </c>
      <c r="CR22" s="363">
        <f t="shared" si="2"/>
        <v>0</v>
      </c>
      <c r="CS22" s="363">
        <f t="shared" si="2"/>
        <v>0</v>
      </c>
      <c r="CT22" s="363">
        <f t="shared" si="2"/>
        <v>0</v>
      </c>
      <c r="CU22" s="363">
        <f t="shared" si="2"/>
        <v>0</v>
      </c>
      <c r="CV22" s="363">
        <f t="shared" si="2"/>
        <v>0</v>
      </c>
      <c r="CW22" s="363">
        <f t="shared" si="2"/>
        <v>0</v>
      </c>
      <c r="CX22" s="363">
        <f t="shared" si="2"/>
        <v>0</v>
      </c>
      <c r="CY22" s="363">
        <f t="shared" si="2"/>
        <v>0</v>
      </c>
      <c r="CZ22" s="363">
        <f t="shared" si="2"/>
        <v>0</v>
      </c>
      <c r="DA22" s="363">
        <f t="shared" si="2"/>
        <v>0</v>
      </c>
      <c r="DB22" s="363">
        <f t="shared" si="2"/>
        <v>0</v>
      </c>
      <c r="DC22" s="363">
        <f t="shared" si="2"/>
        <v>0</v>
      </c>
      <c r="DD22" s="363">
        <f t="shared" si="2"/>
        <v>0</v>
      </c>
      <c r="DE22" s="363">
        <f t="shared" si="2"/>
        <v>0</v>
      </c>
      <c r="DF22" s="363">
        <f t="shared" si="2"/>
        <v>0</v>
      </c>
      <c r="DG22" s="363">
        <f t="shared" si="2"/>
        <v>0</v>
      </c>
      <c r="DH22" s="363">
        <f t="shared" si="2"/>
        <v>0</v>
      </c>
      <c r="DI22" s="363">
        <f t="shared" si="2"/>
        <v>0</v>
      </c>
      <c r="DJ22" s="363">
        <f t="shared" si="2"/>
        <v>0</v>
      </c>
      <c r="DK22" s="363">
        <f t="shared" si="2"/>
        <v>0</v>
      </c>
      <c r="DL22" s="363">
        <f t="shared" si="2"/>
        <v>0</v>
      </c>
      <c r="DM22" s="363">
        <f t="shared" si="2"/>
        <v>0</v>
      </c>
      <c r="DN22" s="363">
        <f t="shared" si="2"/>
        <v>0</v>
      </c>
      <c r="DO22" s="363">
        <f t="shared" si="2"/>
        <v>0</v>
      </c>
      <c r="DP22" s="363">
        <f t="shared" si="2"/>
        <v>0</v>
      </c>
      <c r="DQ22" s="363">
        <f t="shared" si="2"/>
        <v>0</v>
      </c>
      <c r="DR22" s="363">
        <f t="shared" si="2"/>
        <v>0</v>
      </c>
      <c r="DS22" s="363">
        <f t="shared" si="2"/>
        <v>0</v>
      </c>
      <c r="DT22" s="363">
        <f t="shared" si="2"/>
        <v>0</v>
      </c>
      <c r="DU22" s="363">
        <f t="shared" si="2"/>
        <v>0</v>
      </c>
      <c r="DV22" s="363">
        <f t="shared" si="2"/>
        <v>0</v>
      </c>
      <c r="DW22" s="363">
        <f t="shared" si="2"/>
        <v>0</v>
      </c>
      <c r="DX22" s="363">
        <f t="shared" si="2"/>
        <v>0</v>
      </c>
      <c r="DY22" s="363">
        <f t="shared" si="2"/>
        <v>0</v>
      </c>
      <c r="DZ22" s="363">
        <f t="shared" si="2"/>
        <v>0</v>
      </c>
      <c r="EA22" s="363">
        <f t="shared" si="2"/>
        <v>0</v>
      </c>
      <c r="EB22" s="363">
        <f t="shared" si="2"/>
        <v>0</v>
      </c>
      <c r="EC22" s="363">
        <f t="shared" si="2"/>
        <v>0</v>
      </c>
      <c r="ED22" s="363">
        <f t="shared" si="2"/>
        <v>0</v>
      </c>
      <c r="EE22" s="363">
        <f t="shared" ref="EE22:GP22" si="3">SUBTOTAL(9,EE6:EE21)</f>
        <v>0</v>
      </c>
      <c r="EF22" s="363">
        <f t="shared" si="3"/>
        <v>0</v>
      </c>
      <c r="EG22" s="363">
        <f t="shared" si="3"/>
        <v>0</v>
      </c>
      <c r="EH22" s="363">
        <f t="shared" si="3"/>
        <v>0</v>
      </c>
      <c r="EI22" s="363">
        <f t="shared" si="3"/>
        <v>0</v>
      </c>
      <c r="EJ22" s="363">
        <f t="shared" si="3"/>
        <v>0</v>
      </c>
      <c r="EK22" s="363">
        <f t="shared" si="3"/>
        <v>0</v>
      </c>
      <c r="EL22" s="363">
        <f t="shared" si="3"/>
        <v>0</v>
      </c>
      <c r="EM22" s="363">
        <f t="shared" si="3"/>
        <v>0</v>
      </c>
      <c r="EN22" s="363">
        <f t="shared" si="3"/>
        <v>0</v>
      </c>
      <c r="EO22" s="363">
        <f t="shared" si="3"/>
        <v>0</v>
      </c>
      <c r="EP22" s="363">
        <f t="shared" si="3"/>
        <v>0</v>
      </c>
      <c r="EQ22" s="363">
        <f t="shared" si="3"/>
        <v>0</v>
      </c>
      <c r="ER22" s="363">
        <f t="shared" si="3"/>
        <v>0</v>
      </c>
      <c r="ES22" s="363">
        <f t="shared" si="3"/>
        <v>0</v>
      </c>
      <c r="ET22" s="363">
        <f t="shared" si="3"/>
        <v>0</v>
      </c>
      <c r="EU22" s="363">
        <f t="shared" si="3"/>
        <v>0</v>
      </c>
      <c r="EV22" s="363">
        <f t="shared" si="3"/>
        <v>0</v>
      </c>
      <c r="EW22" s="363">
        <f t="shared" si="3"/>
        <v>0</v>
      </c>
      <c r="EX22" s="363">
        <f t="shared" si="3"/>
        <v>0</v>
      </c>
      <c r="EY22" s="363">
        <f t="shared" si="3"/>
        <v>0</v>
      </c>
      <c r="EZ22" s="363">
        <f t="shared" si="3"/>
        <v>0</v>
      </c>
      <c r="FA22" s="363">
        <f t="shared" si="3"/>
        <v>0</v>
      </c>
      <c r="FB22" s="363">
        <f t="shared" si="3"/>
        <v>0</v>
      </c>
      <c r="FC22" s="363">
        <f t="shared" si="3"/>
        <v>0</v>
      </c>
      <c r="FD22" s="363">
        <f t="shared" si="3"/>
        <v>0</v>
      </c>
      <c r="FE22" s="363">
        <f t="shared" si="3"/>
        <v>0</v>
      </c>
      <c r="FF22" s="363">
        <f t="shared" si="3"/>
        <v>0</v>
      </c>
      <c r="FG22" s="363">
        <f t="shared" si="3"/>
        <v>0</v>
      </c>
      <c r="FH22" s="363">
        <f t="shared" si="3"/>
        <v>0</v>
      </c>
      <c r="FI22" s="363">
        <f t="shared" si="3"/>
        <v>0</v>
      </c>
      <c r="FJ22" s="363">
        <f t="shared" si="3"/>
        <v>0</v>
      </c>
      <c r="FK22" s="363">
        <f t="shared" si="3"/>
        <v>0</v>
      </c>
      <c r="FL22" s="363">
        <f t="shared" si="3"/>
        <v>0</v>
      </c>
      <c r="FM22" s="363">
        <f t="shared" si="3"/>
        <v>0</v>
      </c>
      <c r="FN22" s="363">
        <f t="shared" si="3"/>
        <v>0</v>
      </c>
      <c r="FO22" s="363">
        <f t="shared" si="3"/>
        <v>0</v>
      </c>
      <c r="FP22" s="363">
        <f t="shared" si="3"/>
        <v>0</v>
      </c>
      <c r="FQ22" s="363">
        <f t="shared" si="3"/>
        <v>0</v>
      </c>
      <c r="FR22" s="363">
        <f t="shared" si="3"/>
        <v>0</v>
      </c>
      <c r="FS22" s="363">
        <f t="shared" si="3"/>
        <v>0</v>
      </c>
      <c r="FT22" s="363">
        <f t="shared" si="3"/>
        <v>0</v>
      </c>
      <c r="FU22" s="363">
        <f t="shared" si="3"/>
        <v>0</v>
      </c>
      <c r="FV22" s="363">
        <f t="shared" si="3"/>
        <v>0</v>
      </c>
      <c r="FW22" s="363">
        <f t="shared" si="3"/>
        <v>0</v>
      </c>
      <c r="FX22" s="363">
        <f t="shared" si="3"/>
        <v>0</v>
      </c>
      <c r="FY22" s="363">
        <f t="shared" si="3"/>
        <v>0</v>
      </c>
      <c r="FZ22" s="363">
        <f t="shared" si="3"/>
        <v>0</v>
      </c>
      <c r="GA22" s="363">
        <f t="shared" si="3"/>
        <v>0</v>
      </c>
      <c r="GB22" s="363">
        <f t="shared" si="3"/>
        <v>0</v>
      </c>
      <c r="GC22" s="363">
        <f t="shared" si="3"/>
        <v>0</v>
      </c>
      <c r="GD22" s="363">
        <f t="shared" si="3"/>
        <v>0</v>
      </c>
      <c r="GE22" s="363">
        <f t="shared" si="3"/>
        <v>0</v>
      </c>
      <c r="GF22" s="363">
        <f t="shared" si="3"/>
        <v>0</v>
      </c>
      <c r="GG22" s="363">
        <f t="shared" si="3"/>
        <v>0</v>
      </c>
      <c r="GH22" s="363">
        <f t="shared" si="3"/>
        <v>0</v>
      </c>
      <c r="GI22" s="363">
        <f t="shared" si="3"/>
        <v>0</v>
      </c>
      <c r="GJ22" s="363">
        <f t="shared" si="3"/>
        <v>0</v>
      </c>
      <c r="GK22" s="363">
        <f t="shared" si="3"/>
        <v>0</v>
      </c>
      <c r="GL22" s="363">
        <f t="shared" si="3"/>
        <v>0</v>
      </c>
      <c r="GM22" s="363">
        <f t="shared" si="3"/>
        <v>0</v>
      </c>
      <c r="GN22" s="363">
        <f t="shared" si="3"/>
        <v>0</v>
      </c>
      <c r="GO22" s="363">
        <f t="shared" si="3"/>
        <v>0</v>
      </c>
      <c r="GP22" s="363">
        <f t="shared" si="3"/>
        <v>0</v>
      </c>
      <c r="GQ22" s="363">
        <f t="shared" ref="GQ22:JB22" si="4">SUBTOTAL(9,GQ6:GQ21)</f>
        <v>0</v>
      </c>
      <c r="GR22" s="363">
        <f t="shared" si="4"/>
        <v>0</v>
      </c>
      <c r="GS22" s="363">
        <f t="shared" si="4"/>
        <v>0</v>
      </c>
      <c r="GT22" s="363">
        <f t="shared" si="4"/>
        <v>0</v>
      </c>
      <c r="GU22" s="363">
        <f t="shared" si="4"/>
        <v>0</v>
      </c>
      <c r="GV22" s="363">
        <f t="shared" si="4"/>
        <v>0</v>
      </c>
      <c r="GW22" s="363">
        <f t="shared" si="4"/>
        <v>0</v>
      </c>
      <c r="GX22" s="363">
        <f t="shared" si="4"/>
        <v>0</v>
      </c>
      <c r="GY22" s="363">
        <f t="shared" si="4"/>
        <v>0</v>
      </c>
      <c r="GZ22" s="363">
        <f t="shared" si="4"/>
        <v>0</v>
      </c>
      <c r="HA22" s="363">
        <f t="shared" si="4"/>
        <v>0</v>
      </c>
      <c r="HB22" s="363">
        <f t="shared" si="4"/>
        <v>0</v>
      </c>
      <c r="HC22" s="363">
        <f t="shared" si="4"/>
        <v>0</v>
      </c>
      <c r="HD22" s="363">
        <f t="shared" si="4"/>
        <v>0</v>
      </c>
      <c r="HE22" s="363">
        <f t="shared" si="4"/>
        <v>0</v>
      </c>
      <c r="HF22" s="363">
        <f t="shared" si="4"/>
        <v>0</v>
      </c>
      <c r="HG22" s="363">
        <f t="shared" si="4"/>
        <v>0</v>
      </c>
      <c r="HH22" s="363">
        <f t="shared" si="4"/>
        <v>0</v>
      </c>
      <c r="HI22" s="363">
        <f t="shared" si="4"/>
        <v>0</v>
      </c>
      <c r="HJ22" s="363">
        <f t="shared" si="4"/>
        <v>0</v>
      </c>
      <c r="HK22" s="363">
        <f t="shared" si="4"/>
        <v>0</v>
      </c>
      <c r="HL22" s="363">
        <f t="shared" si="4"/>
        <v>0</v>
      </c>
      <c r="HM22" s="363">
        <f t="shared" si="4"/>
        <v>0</v>
      </c>
      <c r="HN22" s="363">
        <f t="shared" si="4"/>
        <v>0</v>
      </c>
      <c r="HO22" s="363">
        <f t="shared" si="4"/>
        <v>0</v>
      </c>
      <c r="HP22" s="363">
        <f t="shared" si="4"/>
        <v>0</v>
      </c>
      <c r="HQ22" s="363">
        <f t="shared" si="4"/>
        <v>0</v>
      </c>
      <c r="HR22" s="363">
        <f t="shared" si="4"/>
        <v>0</v>
      </c>
      <c r="HS22" s="363">
        <f t="shared" si="4"/>
        <v>0</v>
      </c>
      <c r="HT22" s="363">
        <f t="shared" si="4"/>
        <v>0</v>
      </c>
      <c r="HU22" s="363">
        <f t="shared" si="4"/>
        <v>0</v>
      </c>
      <c r="HV22" s="363">
        <f t="shared" si="4"/>
        <v>0</v>
      </c>
      <c r="HW22" s="363">
        <f t="shared" si="4"/>
        <v>0</v>
      </c>
      <c r="HX22" s="363">
        <f t="shared" si="4"/>
        <v>0</v>
      </c>
      <c r="HY22" s="363">
        <f t="shared" si="4"/>
        <v>0</v>
      </c>
      <c r="HZ22" s="363">
        <f t="shared" si="4"/>
        <v>0</v>
      </c>
      <c r="IA22" s="363">
        <f t="shared" si="4"/>
        <v>0</v>
      </c>
      <c r="IB22" s="363">
        <f t="shared" si="4"/>
        <v>0</v>
      </c>
      <c r="IC22" s="363">
        <f t="shared" si="4"/>
        <v>0</v>
      </c>
      <c r="ID22" s="363">
        <f t="shared" si="4"/>
        <v>0</v>
      </c>
      <c r="IE22" s="363">
        <f t="shared" si="4"/>
        <v>0</v>
      </c>
      <c r="IF22" s="363">
        <f t="shared" si="4"/>
        <v>0</v>
      </c>
      <c r="IG22" s="363">
        <f t="shared" si="4"/>
        <v>0</v>
      </c>
      <c r="IH22" s="363">
        <f t="shared" si="4"/>
        <v>0</v>
      </c>
      <c r="II22" s="363">
        <f t="shared" si="4"/>
        <v>0</v>
      </c>
      <c r="IJ22" s="363">
        <f t="shared" si="4"/>
        <v>0</v>
      </c>
      <c r="IK22" s="363">
        <f t="shared" si="4"/>
        <v>0</v>
      </c>
      <c r="IL22" s="363">
        <f t="shared" si="4"/>
        <v>0</v>
      </c>
      <c r="IM22" s="363">
        <f t="shared" si="4"/>
        <v>0</v>
      </c>
      <c r="IN22" s="363">
        <f t="shared" si="4"/>
        <v>0</v>
      </c>
      <c r="IO22" s="363">
        <f t="shared" si="4"/>
        <v>0</v>
      </c>
      <c r="IP22" s="363">
        <f t="shared" si="4"/>
        <v>0</v>
      </c>
      <c r="IQ22" s="363">
        <f t="shared" si="4"/>
        <v>0</v>
      </c>
      <c r="IR22" s="363">
        <f t="shared" si="4"/>
        <v>0</v>
      </c>
      <c r="IS22" s="363">
        <f t="shared" si="4"/>
        <v>0</v>
      </c>
      <c r="IT22" s="363">
        <f t="shared" si="4"/>
        <v>0</v>
      </c>
      <c r="IU22" s="363">
        <f t="shared" si="4"/>
        <v>0</v>
      </c>
      <c r="IV22" s="363">
        <f t="shared" si="4"/>
        <v>0</v>
      </c>
      <c r="IW22" s="363">
        <f t="shared" si="4"/>
        <v>0</v>
      </c>
      <c r="IX22" s="363">
        <f t="shared" si="4"/>
        <v>0</v>
      </c>
      <c r="IY22" s="363">
        <f t="shared" si="4"/>
        <v>0</v>
      </c>
      <c r="IZ22" s="363">
        <f t="shared" si="4"/>
        <v>0</v>
      </c>
      <c r="JA22" s="363">
        <f t="shared" si="4"/>
        <v>0</v>
      </c>
      <c r="JB22" s="363">
        <f t="shared" si="4"/>
        <v>0</v>
      </c>
      <c r="JC22" s="363">
        <f t="shared" ref="JC22:LN22" si="5">SUBTOTAL(9,JC6:JC21)</f>
        <v>0</v>
      </c>
      <c r="JD22" s="363">
        <f t="shared" si="5"/>
        <v>0</v>
      </c>
      <c r="JE22" s="363">
        <f t="shared" si="5"/>
        <v>0</v>
      </c>
      <c r="JF22" s="363">
        <f t="shared" si="5"/>
        <v>0</v>
      </c>
      <c r="JG22" s="363">
        <f t="shared" si="5"/>
        <v>0</v>
      </c>
      <c r="JH22" s="363">
        <f t="shared" si="5"/>
        <v>0</v>
      </c>
      <c r="JI22" s="363">
        <f t="shared" si="5"/>
        <v>0</v>
      </c>
      <c r="JJ22" s="363">
        <f t="shared" si="5"/>
        <v>0</v>
      </c>
      <c r="JK22" s="363">
        <f t="shared" si="5"/>
        <v>0</v>
      </c>
      <c r="JL22" s="363">
        <f t="shared" si="5"/>
        <v>0</v>
      </c>
      <c r="JM22" s="363">
        <f t="shared" si="5"/>
        <v>0</v>
      </c>
      <c r="JN22" s="363">
        <f t="shared" si="5"/>
        <v>0</v>
      </c>
      <c r="JO22" s="363">
        <f t="shared" si="5"/>
        <v>0</v>
      </c>
      <c r="JP22" s="363">
        <f t="shared" si="5"/>
        <v>0</v>
      </c>
      <c r="JQ22" s="363">
        <f t="shared" si="5"/>
        <v>0</v>
      </c>
      <c r="JR22" s="363">
        <f t="shared" si="5"/>
        <v>0</v>
      </c>
      <c r="JS22" s="363">
        <f t="shared" si="5"/>
        <v>0</v>
      </c>
      <c r="JT22" s="363">
        <f t="shared" si="5"/>
        <v>0</v>
      </c>
      <c r="JU22" s="363">
        <f t="shared" si="5"/>
        <v>0</v>
      </c>
      <c r="JV22" s="363">
        <f t="shared" si="5"/>
        <v>0</v>
      </c>
      <c r="JW22" s="363">
        <f t="shared" si="5"/>
        <v>0</v>
      </c>
      <c r="JX22" s="363">
        <f t="shared" si="5"/>
        <v>0</v>
      </c>
      <c r="JY22" s="363">
        <f t="shared" si="5"/>
        <v>0</v>
      </c>
      <c r="JZ22" s="363">
        <f t="shared" si="5"/>
        <v>0</v>
      </c>
      <c r="KA22" s="363">
        <f t="shared" si="5"/>
        <v>0</v>
      </c>
      <c r="KB22" s="363">
        <f t="shared" si="5"/>
        <v>0</v>
      </c>
      <c r="KC22" s="363">
        <f t="shared" si="5"/>
        <v>0</v>
      </c>
      <c r="KD22" s="363">
        <f t="shared" si="5"/>
        <v>0</v>
      </c>
      <c r="KE22" s="363">
        <f t="shared" si="5"/>
        <v>0</v>
      </c>
      <c r="KF22" s="363">
        <f t="shared" si="5"/>
        <v>0</v>
      </c>
      <c r="KG22" s="363">
        <f t="shared" si="5"/>
        <v>0</v>
      </c>
      <c r="KH22" s="363">
        <f t="shared" si="5"/>
        <v>0</v>
      </c>
      <c r="KI22" s="363">
        <f t="shared" si="5"/>
        <v>0</v>
      </c>
      <c r="KJ22" s="363">
        <f t="shared" si="5"/>
        <v>0</v>
      </c>
      <c r="KK22" s="363">
        <f t="shared" si="5"/>
        <v>0</v>
      </c>
      <c r="KL22" s="363">
        <f t="shared" si="5"/>
        <v>0</v>
      </c>
      <c r="KM22" s="363">
        <f t="shared" si="5"/>
        <v>0</v>
      </c>
      <c r="KN22" s="363">
        <f t="shared" si="5"/>
        <v>0</v>
      </c>
      <c r="KO22" s="363">
        <f t="shared" si="5"/>
        <v>0</v>
      </c>
      <c r="KP22" s="363">
        <f t="shared" si="5"/>
        <v>0</v>
      </c>
      <c r="KQ22" s="363">
        <f t="shared" si="5"/>
        <v>0</v>
      </c>
      <c r="KR22" s="363">
        <f t="shared" si="5"/>
        <v>0</v>
      </c>
      <c r="KS22" s="363">
        <f t="shared" si="5"/>
        <v>0</v>
      </c>
      <c r="KT22" s="363">
        <f t="shared" si="5"/>
        <v>0</v>
      </c>
      <c r="KU22" s="363">
        <f t="shared" si="5"/>
        <v>0</v>
      </c>
      <c r="KV22" s="363">
        <f t="shared" si="5"/>
        <v>0</v>
      </c>
      <c r="KW22" s="363">
        <f t="shared" si="5"/>
        <v>0</v>
      </c>
      <c r="KX22" s="363">
        <f t="shared" si="5"/>
        <v>0</v>
      </c>
      <c r="KY22" s="363">
        <f t="shared" si="5"/>
        <v>0</v>
      </c>
      <c r="KZ22" s="363">
        <f t="shared" si="5"/>
        <v>0</v>
      </c>
      <c r="LA22" s="363">
        <f t="shared" si="5"/>
        <v>0</v>
      </c>
      <c r="LB22" s="363">
        <f t="shared" si="5"/>
        <v>0</v>
      </c>
      <c r="LC22" s="363">
        <f t="shared" si="5"/>
        <v>0</v>
      </c>
      <c r="LD22" s="363">
        <f t="shared" si="5"/>
        <v>0</v>
      </c>
      <c r="LE22" s="363">
        <f t="shared" si="5"/>
        <v>0</v>
      </c>
      <c r="LF22" s="363">
        <f t="shared" si="5"/>
        <v>0</v>
      </c>
      <c r="LG22" s="363">
        <f t="shared" si="5"/>
        <v>0</v>
      </c>
      <c r="LH22" s="363">
        <f t="shared" si="5"/>
        <v>0</v>
      </c>
      <c r="LI22" s="363">
        <f t="shared" si="5"/>
        <v>0</v>
      </c>
      <c r="LJ22" s="363">
        <f t="shared" si="5"/>
        <v>0</v>
      </c>
      <c r="LK22" s="363">
        <f t="shared" si="5"/>
        <v>0</v>
      </c>
      <c r="LL22" s="363">
        <f t="shared" si="5"/>
        <v>0</v>
      </c>
      <c r="LM22" s="363">
        <f t="shared" si="5"/>
        <v>0</v>
      </c>
      <c r="LN22" s="363">
        <f t="shared" si="5"/>
        <v>0</v>
      </c>
      <c r="LO22" s="363">
        <f t="shared" ref="LO22:NZ22" si="6">SUBTOTAL(9,LO6:LO21)</f>
        <v>0</v>
      </c>
      <c r="LP22" s="363">
        <f t="shared" si="6"/>
        <v>0</v>
      </c>
      <c r="LQ22" s="363">
        <f t="shared" si="6"/>
        <v>0</v>
      </c>
      <c r="LR22" s="363">
        <f t="shared" si="6"/>
        <v>0</v>
      </c>
      <c r="LS22" s="363">
        <f t="shared" si="6"/>
        <v>0</v>
      </c>
      <c r="LT22" s="363">
        <f t="shared" si="6"/>
        <v>0</v>
      </c>
      <c r="LU22" s="363">
        <f t="shared" si="6"/>
        <v>0</v>
      </c>
      <c r="LV22" s="363">
        <f t="shared" si="6"/>
        <v>0</v>
      </c>
      <c r="LW22" s="363">
        <f t="shared" si="6"/>
        <v>0</v>
      </c>
      <c r="LX22" s="363">
        <f t="shared" si="6"/>
        <v>0</v>
      </c>
      <c r="LY22" s="363">
        <f t="shared" si="6"/>
        <v>0</v>
      </c>
      <c r="LZ22" s="363">
        <f t="shared" si="6"/>
        <v>0</v>
      </c>
      <c r="MA22" s="363">
        <f t="shared" si="6"/>
        <v>0</v>
      </c>
      <c r="MB22" s="363">
        <f t="shared" si="6"/>
        <v>0</v>
      </c>
      <c r="MC22" s="363">
        <f t="shared" si="6"/>
        <v>0</v>
      </c>
      <c r="MD22" s="363">
        <f t="shared" si="6"/>
        <v>0</v>
      </c>
      <c r="ME22" s="363">
        <f t="shared" si="6"/>
        <v>0</v>
      </c>
      <c r="MF22" s="363">
        <f t="shared" si="6"/>
        <v>0</v>
      </c>
      <c r="MG22" s="363">
        <f t="shared" si="6"/>
        <v>0</v>
      </c>
      <c r="MH22" s="363">
        <f t="shared" si="6"/>
        <v>0</v>
      </c>
      <c r="MI22" s="363">
        <f t="shared" si="6"/>
        <v>0</v>
      </c>
      <c r="MJ22" s="363">
        <f t="shared" si="6"/>
        <v>0</v>
      </c>
      <c r="MK22" s="363">
        <f t="shared" si="6"/>
        <v>0</v>
      </c>
      <c r="ML22" s="363">
        <f t="shared" si="6"/>
        <v>0</v>
      </c>
      <c r="MM22" s="363">
        <f t="shared" si="6"/>
        <v>0</v>
      </c>
      <c r="MN22" s="363">
        <f t="shared" si="6"/>
        <v>0</v>
      </c>
      <c r="MO22" s="363">
        <f t="shared" si="6"/>
        <v>0</v>
      </c>
      <c r="MP22" s="363">
        <f t="shared" si="6"/>
        <v>0</v>
      </c>
      <c r="MQ22" s="363">
        <f t="shared" si="6"/>
        <v>0</v>
      </c>
      <c r="MR22" s="363">
        <f t="shared" si="6"/>
        <v>0</v>
      </c>
      <c r="MS22" s="363">
        <f t="shared" si="6"/>
        <v>0</v>
      </c>
      <c r="MT22" s="363">
        <f t="shared" si="6"/>
        <v>0</v>
      </c>
      <c r="MU22" s="363">
        <f t="shared" si="6"/>
        <v>0</v>
      </c>
      <c r="MV22" s="363">
        <f t="shared" si="6"/>
        <v>0</v>
      </c>
      <c r="MW22" s="363">
        <f t="shared" si="6"/>
        <v>0</v>
      </c>
      <c r="MX22" s="363">
        <f t="shared" si="6"/>
        <v>0</v>
      </c>
      <c r="MY22" s="363">
        <f t="shared" si="6"/>
        <v>0</v>
      </c>
      <c r="MZ22" s="363">
        <f t="shared" si="6"/>
        <v>0</v>
      </c>
      <c r="NA22" s="363">
        <f t="shared" si="6"/>
        <v>0</v>
      </c>
      <c r="NB22" s="363">
        <f t="shared" si="6"/>
        <v>0</v>
      </c>
      <c r="NC22" s="363">
        <f t="shared" si="6"/>
        <v>0</v>
      </c>
      <c r="ND22" s="363">
        <f t="shared" si="6"/>
        <v>0</v>
      </c>
      <c r="NE22" s="363">
        <f t="shared" si="6"/>
        <v>0</v>
      </c>
      <c r="NF22" s="363">
        <f t="shared" si="6"/>
        <v>0</v>
      </c>
      <c r="NG22" s="363">
        <f t="shared" si="6"/>
        <v>0</v>
      </c>
      <c r="NH22" s="363">
        <f t="shared" si="6"/>
        <v>0</v>
      </c>
      <c r="NI22" s="363">
        <f t="shared" si="6"/>
        <v>0</v>
      </c>
      <c r="NJ22" s="363">
        <f t="shared" si="6"/>
        <v>0</v>
      </c>
      <c r="NK22" s="363">
        <f t="shared" si="6"/>
        <v>0</v>
      </c>
      <c r="NL22" s="363">
        <f t="shared" si="6"/>
        <v>0</v>
      </c>
      <c r="NM22" s="363">
        <f t="shared" si="6"/>
        <v>0</v>
      </c>
      <c r="NN22" s="363">
        <f t="shared" si="6"/>
        <v>0</v>
      </c>
      <c r="NO22" s="363">
        <f t="shared" si="6"/>
        <v>0</v>
      </c>
      <c r="NP22" s="363">
        <f t="shared" si="6"/>
        <v>0</v>
      </c>
      <c r="NQ22" s="363">
        <f t="shared" si="6"/>
        <v>0</v>
      </c>
      <c r="NR22" s="363">
        <f t="shared" si="6"/>
        <v>0</v>
      </c>
      <c r="NS22" s="363">
        <f t="shared" si="6"/>
        <v>0</v>
      </c>
      <c r="NT22" s="363">
        <f t="shared" si="6"/>
        <v>0</v>
      </c>
      <c r="NU22" s="363">
        <f t="shared" si="6"/>
        <v>0</v>
      </c>
      <c r="NV22" s="363">
        <f t="shared" si="6"/>
        <v>0</v>
      </c>
      <c r="NW22" s="363">
        <f t="shared" si="6"/>
        <v>0</v>
      </c>
      <c r="NX22" s="363">
        <f t="shared" si="6"/>
        <v>0</v>
      </c>
      <c r="NY22" s="363">
        <f t="shared" si="6"/>
        <v>0</v>
      </c>
      <c r="NZ22" s="363">
        <f t="shared" si="6"/>
        <v>0</v>
      </c>
      <c r="OA22" s="363">
        <f t="shared" ref="OA22:QL22" si="7">SUBTOTAL(9,OA6:OA21)</f>
        <v>0</v>
      </c>
      <c r="OB22" s="363">
        <f t="shared" si="7"/>
        <v>0</v>
      </c>
      <c r="OC22" s="363">
        <f t="shared" si="7"/>
        <v>0</v>
      </c>
      <c r="OD22" s="363">
        <f t="shared" si="7"/>
        <v>0</v>
      </c>
      <c r="OE22" s="363">
        <f t="shared" si="7"/>
        <v>0</v>
      </c>
      <c r="OF22" s="363">
        <f t="shared" si="7"/>
        <v>0</v>
      </c>
      <c r="OG22" s="363">
        <f t="shared" si="7"/>
        <v>0</v>
      </c>
      <c r="OH22" s="363">
        <f t="shared" si="7"/>
        <v>0</v>
      </c>
      <c r="OI22" s="363">
        <f t="shared" si="7"/>
        <v>0</v>
      </c>
      <c r="OJ22" s="363">
        <f t="shared" si="7"/>
        <v>0</v>
      </c>
      <c r="OK22" s="363">
        <f t="shared" si="7"/>
        <v>0</v>
      </c>
      <c r="OL22" s="363">
        <f t="shared" si="7"/>
        <v>0</v>
      </c>
      <c r="OM22" s="363">
        <f t="shared" si="7"/>
        <v>0</v>
      </c>
      <c r="ON22" s="363">
        <f t="shared" si="7"/>
        <v>0</v>
      </c>
      <c r="OO22" s="363">
        <f t="shared" si="7"/>
        <v>0</v>
      </c>
      <c r="OP22" s="363">
        <f t="shared" si="7"/>
        <v>0</v>
      </c>
      <c r="OQ22" s="363">
        <f t="shared" si="7"/>
        <v>0</v>
      </c>
      <c r="OR22" s="363">
        <f t="shared" si="7"/>
        <v>0</v>
      </c>
      <c r="OS22" s="363">
        <f t="shared" si="7"/>
        <v>0</v>
      </c>
      <c r="OT22" s="363">
        <f t="shared" si="7"/>
        <v>0</v>
      </c>
      <c r="OU22" s="363">
        <f t="shared" si="7"/>
        <v>0</v>
      </c>
      <c r="OV22" s="363">
        <f t="shared" si="7"/>
        <v>0</v>
      </c>
      <c r="OW22" s="363">
        <f t="shared" si="7"/>
        <v>0</v>
      </c>
      <c r="OX22" s="363">
        <f t="shared" si="7"/>
        <v>0</v>
      </c>
      <c r="OY22" s="363">
        <f t="shared" si="7"/>
        <v>0</v>
      </c>
      <c r="OZ22" s="363">
        <f t="shared" si="7"/>
        <v>0</v>
      </c>
      <c r="PA22" s="363">
        <f t="shared" si="7"/>
        <v>0</v>
      </c>
      <c r="PB22" s="363">
        <f t="shared" si="7"/>
        <v>0</v>
      </c>
      <c r="PC22" s="363">
        <f t="shared" si="7"/>
        <v>0</v>
      </c>
      <c r="PD22" s="363">
        <f t="shared" si="7"/>
        <v>0</v>
      </c>
      <c r="PE22" s="363">
        <f t="shared" si="7"/>
        <v>0</v>
      </c>
      <c r="PF22" s="363">
        <f t="shared" si="7"/>
        <v>0</v>
      </c>
      <c r="PG22" s="363">
        <f t="shared" si="7"/>
        <v>0</v>
      </c>
      <c r="PH22" s="363">
        <f t="shared" si="7"/>
        <v>0</v>
      </c>
      <c r="PI22" s="363">
        <f t="shared" si="7"/>
        <v>0</v>
      </c>
      <c r="PJ22" s="363">
        <f t="shared" si="7"/>
        <v>0</v>
      </c>
      <c r="PK22" s="363">
        <f t="shared" si="7"/>
        <v>0</v>
      </c>
      <c r="PL22" s="363">
        <f t="shared" si="7"/>
        <v>0</v>
      </c>
      <c r="PM22" s="363">
        <f t="shared" si="7"/>
        <v>0</v>
      </c>
      <c r="PN22" s="363">
        <f t="shared" si="7"/>
        <v>0</v>
      </c>
      <c r="PO22" s="363">
        <f t="shared" si="7"/>
        <v>0</v>
      </c>
      <c r="PP22" s="363">
        <f t="shared" si="7"/>
        <v>0</v>
      </c>
      <c r="PQ22" s="363">
        <f t="shared" si="7"/>
        <v>0</v>
      </c>
      <c r="PR22" s="363">
        <f t="shared" si="7"/>
        <v>0</v>
      </c>
      <c r="PS22" s="363">
        <f t="shared" si="7"/>
        <v>0</v>
      </c>
      <c r="PT22" s="363">
        <f t="shared" si="7"/>
        <v>0</v>
      </c>
      <c r="PU22" s="363">
        <f t="shared" si="7"/>
        <v>0</v>
      </c>
      <c r="PV22" s="363">
        <f t="shared" si="7"/>
        <v>0</v>
      </c>
      <c r="PW22" s="363">
        <f t="shared" si="7"/>
        <v>0</v>
      </c>
      <c r="PX22" s="363">
        <f t="shared" si="7"/>
        <v>0</v>
      </c>
      <c r="PY22" s="363">
        <f t="shared" si="7"/>
        <v>0</v>
      </c>
      <c r="PZ22" s="363">
        <f t="shared" si="7"/>
        <v>0</v>
      </c>
      <c r="QA22" s="363">
        <f t="shared" si="7"/>
        <v>0</v>
      </c>
      <c r="QB22" s="363">
        <f t="shared" si="7"/>
        <v>0</v>
      </c>
      <c r="QC22" s="363">
        <f t="shared" si="7"/>
        <v>0</v>
      </c>
      <c r="QD22" s="363">
        <f t="shared" si="7"/>
        <v>0</v>
      </c>
      <c r="QE22" s="363">
        <f t="shared" si="7"/>
        <v>0</v>
      </c>
      <c r="QF22" s="363">
        <f t="shared" si="7"/>
        <v>0</v>
      </c>
      <c r="QG22" s="363">
        <f t="shared" si="7"/>
        <v>0</v>
      </c>
      <c r="QH22" s="363">
        <f t="shared" si="7"/>
        <v>0</v>
      </c>
      <c r="QI22" s="363">
        <f t="shared" si="7"/>
        <v>0</v>
      </c>
      <c r="QJ22" s="363">
        <f t="shared" si="7"/>
        <v>0</v>
      </c>
      <c r="QK22" s="363">
        <f t="shared" si="7"/>
        <v>0</v>
      </c>
      <c r="QL22" s="363">
        <f t="shared" si="7"/>
        <v>0</v>
      </c>
      <c r="QM22" s="363">
        <f t="shared" ref="QM22:SM22" si="8">SUBTOTAL(9,QM6:QM21)</f>
        <v>0</v>
      </c>
      <c r="QN22" s="363">
        <f t="shared" si="8"/>
        <v>0</v>
      </c>
      <c r="QO22" s="363">
        <f t="shared" si="8"/>
        <v>0</v>
      </c>
      <c r="QP22" s="363">
        <f t="shared" si="8"/>
        <v>0</v>
      </c>
      <c r="QQ22" s="363">
        <f t="shared" si="8"/>
        <v>0</v>
      </c>
      <c r="QR22" s="363">
        <f t="shared" si="8"/>
        <v>0</v>
      </c>
      <c r="QS22" s="363">
        <f t="shared" si="8"/>
        <v>0</v>
      </c>
      <c r="QT22" s="363">
        <f t="shared" si="8"/>
        <v>0</v>
      </c>
      <c r="QU22" s="363">
        <f t="shared" si="8"/>
        <v>0</v>
      </c>
      <c r="QV22" s="363">
        <f t="shared" si="8"/>
        <v>0</v>
      </c>
      <c r="QW22" s="363">
        <f t="shared" si="8"/>
        <v>0</v>
      </c>
      <c r="QX22" s="363">
        <f t="shared" si="8"/>
        <v>0</v>
      </c>
      <c r="QY22" s="363">
        <f t="shared" si="8"/>
        <v>0</v>
      </c>
      <c r="QZ22" s="363">
        <f t="shared" si="8"/>
        <v>0</v>
      </c>
      <c r="RA22" s="363">
        <f t="shared" si="8"/>
        <v>0</v>
      </c>
      <c r="RB22" s="363">
        <f t="shared" si="8"/>
        <v>0</v>
      </c>
      <c r="RC22" s="363">
        <f t="shared" si="8"/>
        <v>0</v>
      </c>
      <c r="RD22" s="363">
        <f t="shared" si="8"/>
        <v>0</v>
      </c>
      <c r="RE22" s="363">
        <f t="shared" si="8"/>
        <v>0</v>
      </c>
      <c r="RF22" s="363">
        <f t="shared" si="8"/>
        <v>0</v>
      </c>
      <c r="RG22" s="363">
        <f t="shared" si="8"/>
        <v>0</v>
      </c>
      <c r="RH22" s="363">
        <f t="shared" si="8"/>
        <v>0</v>
      </c>
      <c r="RI22" s="363">
        <f t="shared" si="8"/>
        <v>0</v>
      </c>
      <c r="RJ22" s="363">
        <f t="shared" si="8"/>
        <v>0</v>
      </c>
      <c r="RK22" s="363">
        <f t="shared" si="8"/>
        <v>0</v>
      </c>
      <c r="RL22" s="363">
        <f t="shared" si="8"/>
        <v>0</v>
      </c>
      <c r="RM22" s="363">
        <f t="shared" si="8"/>
        <v>0</v>
      </c>
      <c r="RN22" s="363">
        <f t="shared" si="8"/>
        <v>0</v>
      </c>
      <c r="RO22" s="363">
        <f t="shared" si="8"/>
        <v>0</v>
      </c>
      <c r="RP22" s="363">
        <f t="shared" si="8"/>
        <v>0</v>
      </c>
      <c r="RQ22" s="363">
        <f t="shared" si="8"/>
        <v>0</v>
      </c>
      <c r="RR22" s="363">
        <f t="shared" si="8"/>
        <v>0</v>
      </c>
      <c r="RS22" s="363">
        <f t="shared" si="8"/>
        <v>0</v>
      </c>
      <c r="RT22" s="363">
        <f t="shared" si="8"/>
        <v>0</v>
      </c>
      <c r="RU22" s="363">
        <f t="shared" si="8"/>
        <v>0</v>
      </c>
      <c r="RV22" s="363">
        <f t="shared" si="8"/>
        <v>0</v>
      </c>
      <c r="RW22" s="363">
        <f t="shared" si="8"/>
        <v>0</v>
      </c>
      <c r="RX22" s="363">
        <f t="shared" si="8"/>
        <v>0</v>
      </c>
      <c r="RY22" s="363">
        <f t="shared" si="8"/>
        <v>0</v>
      </c>
      <c r="RZ22" s="363">
        <f t="shared" si="8"/>
        <v>0</v>
      </c>
      <c r="SA22" s="363">
        <f t="shared" si="8"/>
        <v>0</v>
      </c>
      <c r="SB22" s="363">
        <f t="shared" si="8"/>
        <v>0</v>
      </c>
      <c r="SC22" s="363">
        <f t="shared" si="8"/>
        <v>0</v>
      </c>
      <c r="SD22" s="363">
        <f t="shared" si="8"/>
        <v>0</v>
      </c>
      <c r="SE22" s="363">
        <f t="shared" si="8"/>
        <v>0</v>
      </c>
      <c r="SF22" s="363">
        <f t="shared" si="8"/>
        <v>0</v>
      </c>
      <c r="SG22" s="363">
        <f t="shared" si="8"/>
        <v>0</v>
      </c>
      <c r="SH22" s="363">
        <f t="shared" si="8"/>
        <v>0</v>
      </c>
      <c r="SI22" s="363">
        <f t="shared" si="8"/>
        <v>0</v>
      </c>
      <c r="SJ22" s="363">
        <f t="shared" si="8"/>
        <v>0</v>
      </c>
      <c r="SK22" s="363">
        <f t="shared" si="8"/>
        <v>0</v>
      </c>
      <c r="SL22" s="363">
        <f t="shared" si="8"/>
        <v>0</v>
      </c>
      <c r="SM22" s="363">
        <f t="shared" si="8"/>
        <v>0</v>
      </c>
    </row>
    <row r="23" spans="1:507" x14ac:dyDescent="0.15">
      <c r="A23" s="296"/>
      <c r="B23" s="296"/>
      <c r="C23" s="296"/>
      <c r="D23" s="315"/>
      <c r="E23" s="185"/>
      <c r="F23" s="171"/>
      <c r="G23" s="228"/>
      <c r="H23" s="228" t="s">
        <v>223</v>
      </c>
      <c r="I23" s="226"/>
      <c r="J23" s="226"/>
      <c r="K23" s="226"/>
      <c r="L23" s="226"/>
      <c r="M23" s="226"/>
      <c r="N23" s="226"/>
      <c r="O23" s="226"/>
      <c r="P23" s="226"/>
      <c r="Q23" s="226"/>
      <c r="R23" s="226"/>
      <c r="S23" s="226"/>
      <c r="T23" s="226"/>
      <c r="U23" s="226"/>
      <c r="V23" s="226"/>
      <c r="W23" s="226"/>
      <c r="X23" s="226"/>
      <c r="Y23" s="226"/>
      <c r="Z23" s="226"/>
      <c r="AA23" s="226"/>
      <c r="AB23" s="226"/>
      <c r="AC23" s="226"/>
      <c r="AD23" s="226"/>
      <c r="AE23" s="226"/>
      <c r="AF23" s="226"/>
      <c r="AG23" s="226"/>
      <c r="AL23" s="243"/>
      <c r="AM23" s="243"/>
    </row>
    <row r="24" spans="1:507" x14ac:dyDescent="0.15">
      <c r="A24" s="296"/>
      <c r="B24" s="296"/>
      <c r="C24" s="296"/>
      <c r="D24" s="315"/>
      <c r="E24" s="185"/>
      <c r="F24" s="171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26"/>
      <c r="AD24" s="226"/>
      <c r="AE24" s="226"/>
      <c r="AF24" s="226"/>
      <c r="AG24" s="226"/>
      <c r="AL24" s="243"/>
      <c r="AM24" s="243"/>
    </row>
    <row r="25" spans="1:507" x14ac:dyDescent="0.15">
      <c r="A25" s="296"/>
      <c r="B25" s="296"/>
      <c r="C25" s="296"/>
      <c r="D25" s="315"/>
      <c r="E25" s="185"/>
      <c r="F25" s="171"/>
      <c r="G25" s="228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  <c r="X25" s="226"/>
      <c r="Y25" s="226"/>
      <c r="Z25" s="226"/>
      <c r="AA25" s="226"/>
      <c r="AB25" s="226"/>
      <c r="AC25" s="226"/>
      <c r="AD25" s="226"/>
      <c r="AE25" s="226"/>
      <c r="AF25" s="226"/>
      <c r="AG25" s="226"/>
      <c r="AL25" s="243"/>
      <c r="AM25" s="243"/>
    </row>
    <row r="26" spans="1:507" x14ac:dyDescent="0.15">
      <c r="A26" s="296"/>
      <c r="B26" s="296"/>
      <c r="C26" s="296"/>
      <c r="D26" s="315"/>
      <c r="E26" s="185"/>
      <c r="F26" s="171"/>
      <c r="G26" s="228"/>
      <c r="H26" s="226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6"/>
      <c r="V26" s="226"/>
      <c r="W26" s="226"/>
      <c r="X26" s="226"/>
      <c r="Y26" s="226"/>
      <c r="Z26" s="226"/>
      <c r="AA26" s="226"/>
      <c r="AB26" s="226"/>
      <c r="AC26" s="226"/>
      <c r="AD26" s="226"/>
      <c r="AE26" s="226"/>
      <c r="AF26" s="226"/>
      <c r="AG26" s="226"/>
      <c r="AL26" s="243"/>
      <c r="AM26" s="243"/>
    </row>
    <row r="27" spans="1:507" x14ac:dyDescent="0.15">
      <c r="A27" s="296"/>
      <c r="B27" s="296"/>
      <c r="C27" s="296"/>
      <c r="D27" s="315"/>
      <c r="E27" s="185"/>
      <c r="F27" s="171"/>
      <c r="G27" s="228"/>
      <c r="H27" s="226"/>
      <c r="I27" s="226"/>
      <c r="J27" s="226"/>
      <c r="K27" s="226"/>
      <c r="L27" s="226"/>
      <c r="M27" s="226"/>
      <c r="N27" s="226"/>
      <c r="O27" s="226"/>
      <c r="P27" s="226"/>
      <c r="Q27" s="226"/>
      <c r="R27" s="226"/>
      <c r="S27" s="226"/>
      <c r="T27" s="226"/>
      <c r="U27" s="226"/>
      <c r="V27" s="226"/>
      <c r="W27" s="226"/>
      <c r="X27" s="226"/>
      <c r="Y27" s="226"/>
      <c r="Z27" s="226"/>
      <c r="AA27" s="226"/>
      <c r="AB27" s="226"/>
      <c r="AC27" s="226"/>
      <c r="AD27" s="226"/>
      <c r="AE27" s="226"/>
      <c r="AF27" s="226"/>
      <c r="AG27" s="226"/>
      <c r="AL27" s="243"/>
      <c r="AM27" s="243"/>
    </row>
    <row r="28" spans="1:507" x14ac:dyDescent="0.15">
      <c r="A28" s="296"/>
      <c r="B28" s="296"/>
      <c r="C28" s="296"/>
      <c r="D28" s="315"/>
      <c r="E28" s="185"/>
      <c r="F28" s="171"/>
      <c r="G28" s="228"/>
      <c r="H28" s="226"/>
      <c r="I28" s="226"/>
      <c r="J28" s="226"/>
      <c r="K28" s="226"/>
      <c r="L28" s="226"/>
      <c r="M28" s="226"/>
      <c r="N28" s="226"/>
      <c r="O28" s="226"/>
      <c r="P28" s="226"/>
      <c r="Q28" s="226"/>
      <c r="R28" s="226"/>
      <c r="S28" s="226"/>
      <c r="T28" s="226"/>
      <c r="U28" s="226"/>
      <c r="V28" s="226"/>
      <c r="W28" s="226"/>
      <c r="X28" s="226"/>
      <c r="Y28" s="226"/>
      <c r="Z28" s="226"/>
      <c r="AA28" s="226"/>
      <c r="AB28" s="226"/>
      <c r="AC28" s="226"/>
      <c r="AD28" s="226"/>
      <c r="AE28" s="226"/>
      <c r="AF28" s="226"/>
      <c r="AG28" s="226"/>
    </row>
    <row r="29" spans="1:507" x14ac:dyDescent="0.15">
      <c r="A29" s="296"/>
      <c r="B29" s="296"/>
      <c r="C29" s="296"/>
      <c r="D29" s="315"/>
      <c r="E29" s="185"/>
      <c r="F29" s="171"/>
      <c r="G29" s="228"/>
      <c r="H29" s="226"/>
      <c r="I29" s="226"/>
      <c r="J29" s="226"/>
      <c r="K29" s="226"/>
      <c r="L29" s="226"/>
      <c r="M29" s="226"/>
      <c r="N29" s="226"/>
      <c r="O29" s="226"/>
      <c r="P29" s="226"/>
      <c r="Q29" s="226"/>
      <c r="R29" s="226"/>
      <c r="S29" s="226"/>
      <c r="T29" s="226"/>
      <c r="U29" s="226"/>
      <c r="V29" s="226"/>
      <c r="W29" s="226"/>
      <c r="X29" s="226"/>
      <c r="Y29" s="226"/>
      <c r="Z29" s="226"/>
      <c r="AA29" s="226"/>
      <c r="AB29" s="226"/>
      <c r="AC29" s="226"/>
      <c r="AD29" s="226"/>
      <c r="AE29" s="226"/>
      <c r="AF29" s="226"/>
      <c r="AG29" s="226"/>
    </row>
    <row r="30" spans="1:507" x14ac:dyDescent="0.15">
      <c r="A30" s="296"/>
      <c r="B30" s="296"/>
      <c r="C30" s="296"/>
      <c r="D30" s="315"/>
      <c r="E30" s="185"/>
      <c r="F30" s="171"/>
      <c r="G30" s="228"/>
      <c r="H30" s="226"/>
      <c r="I30" s="226"/>
      <c r="J30" s="226"/>
      <c r="K30" s="226"/>
      <c r="L30" s="226"/>
      <c r="M30" s="226"/>
      <c r="N30" s="226"/>
      <c r="O30" s="226"/>
      <c r="P30" s="226"/>
      <c r="Q30" s="226"/>
      <c r="R30" s="226"/>
      <c r="S30" s="226"/>
      <c r="T30" s="226"/>
      <c r="U30" s="226"/>
      <c r="V30" s="226"/>
      <c r="W30" s="226"/>
      <c r="X30" s="226"/>
      <c r="Y30" s="226"/>
      <c r="Z30" s="226"/>
      <c r="AA30" s="226"/>
      <c r="AB30" s="226"/>
      <c r="AC30" s="226"/>
      <c r="AD30" s="226"/>
      <c r="AE30" s="226"/>
      <c r="AF30" s="226"/>
      <c r="AG30" s="226"/>
    </row>
    <row r="31" spans="1:507" x14ac:dyDescent="0.15">
      <c r="A31" s="296"/>
      <c r="B31" s="296"/>
      <c r="C31" s="296"/>
      <c r="D31" s="315"/>
      <c r="E31" s="185"/>
      <c r="F31" s="171"/>
      <c r="G31" s="228"/>
      <c r="H31" s="226"/>
      <c r="I31" s="226"/>
      <c r="J31" s="226"/>
      <c r="K31" s="226"/>
      <c r="L31" s="226"/>
      <c r="M31" s="226"/>
      <c r="N31" s="226"/>
      <c r="O31" s="226"/>
      <c r="P31" s="226"/>
      <c r="Q31" s="226"/>
      <c r="R31" s="226"/>
      <c r="S31" s="226"/>
      <c r="T31" s="226"/>
      <c r="U31" s="226"/>
      <c r="V31" s="226"/>
      <c r="W31" s="226"/>
      <c r="X31" s="226"/>
      <c r="Y31" s="226"/>
      <c r="Z31" s="226"/>
      <c r="AA31" s="226"/>
      <c r="AB31" s="226"/>
      <c r="AC31" s="226"/>
      <c r="AD31" s="226"/>
      <c r="AE31" s="226"/>
      <c r="AF31" s="226"/>
      <c r="AG31" s="226"/>
    </row>
    <row r="32" spans="1:507" x14ac:dyDescent="0.15">
      <c r="A32" s="296"/>
      <c r="B32" s="296"/>
      <c r="C32" s="296"/>
      <c r="D32" s="315"/>
      <c r="E32" s="185"/>
      <c r="F32" s="171"/>
      <c r="G32" s="228"/>
      <c r="H32" s="226"/>
      <c r="I32" s="226"/>
      <c r="J32" s="226"/>
      <c r="K32" s="226"/>
      <c r="L32" s="226"/>
      <c r="M32" s="226"/>
      <c r="N32" s="226"/>
      <c r="O32" s="226"/>
      <c r="P32" s="226"/>
      <c r="Q32" s="226"/>
      <c r="R32" s="226"/>
      <c r="S32" s="226"/>
      <c r="T32" s="226"/>
      <c r="U32" s="226"/>
      <c r="V32" s="226"/>
      <c r="W32" s="226"/>
      <c r="X32" s="226"/>
      <c r="Y32" s="226"/>
      <c r="Z32" s="226"/>
      <c r="AA32" s="226"/>
      <c r="AB32" s="226"/>
      <c r="AC32" s="226"/>
      <c r="AD32" s="226"/>
      <c r="AE32" s="226"/>
      <c r="AF32" s="226"/>
      <c r="AG32" s="226"/>
    </row>
    <row r="33" spans="1:33" x14ac:dyDescent="0.15">
      <c r="A33" s="296"/>
      <c r="B33" s="296"/>
      <c r="C33" s="296"/>
      <c r="D33" s="315"/>
      <c r="E33" s="185"/>
      <c r="F33" s="171"/>
      <c r="G33" s="228"/>
      <c r="H33" s="226"/>
      <c r="I33" s="226"/>
      <c r="J33" s="226"/>
      <c r="K33" s="226"/>
      <c r="L33" s="226"/>
      <c r="M33" s="226"/>
      <c r="N33" s="226"/>
      <c r="O33" s="226"/>
      <c r="P33" s="226"/>
      <c r="Q33" s="226"/>
      <c r="R33" s="226"/>
      <c r="S33" s="226"/>
      <c r="T33" s="226"/>
      <c r="U33" s="226"/>
      <c r="V33" s="226"/>
      <c r="W33" s="226"/>
      <c r="X33" s="226"/>
      <c r="Y33" s="226"/>
      <c r="Z33" s="226"/>
      <c r="AA33" s="226"/>
      <c r="AB33" s="226"/>
      <c r="AC33" s="226"/>
      <c r="AD33" s="226"/>
      <c r="AE33" s="226"/>
      <c r="AF33" s="226"/>
      <c r="AG33" s="226"/>
    </row>
    <row r="34" spans="1:33" x14ac:dyDescent="0.15">
      <c r="A34" s="296"/>
      <c r="B34" s="296"/>
      <c r="C34" s="296"/>
      <c r="D34" s="315"/>
      <c r="E34" s="185"/>
      <c r="F34" s="171"/>
      <c r="G34" s="228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6"/>
      <c r="Y34" s="226"/>
      <c r="Z34" s="226"/>
      <c r="AA34" s="226"/>
      <c r="AB34" s="226"/>
      <c r="AC34" s="226"/>
      <c r="AD34" s="226"/>
      <c r="AE34" s="226"/>
      <c r="AF34" s="226"/>
      <c r="AG34" s="226"/>
    </row>
    <row r="35" spans="1:33" x14ac:dyDescent="0.15">
      <c r="A35" s="296"/>
      <c r="B35" s="296"/>
      <c r="C35" s="296"/>
      <c r="D35" s="315"/>
      <c r="E35" s="185"/>
      <c r="F35" s="171"/>
      <c r="G35" s="228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26"/>
      <c r="AD35" s="226"/>
      <c r="AE35" s="226"/>
      <c r="AF35" s="226"/>
      <c r="AG35" s="226"/>
    </row>
    <row r="36" spans="1:33" x14ac:dyDescent="0.15">
      <c r="A36" s="296"/>
      <c r="B36" s="296"/>
      <c r="C36" s="296"/>
      <c r="D36" s="315"/>
      <c r="E36" s="185"/>
      <c r="F36" s="171"/>
      <c r="G36" s="228"/>
      <c r="H36" s="226"/>
      <c r="I36" s="226"/>
      <c r="J36" s="226"/>
      <c r="K36" s="226"/>
      <c r="L36" s="226"/>
      <c r="M36" s="226"/>
      <c r="N36" s="226"/>
      <c r="O36" s="226"/>
      <c r="P36" s="226"/>
      <c r="Q36" s="226"/>
      <c r="R36" s="226"/>
      <c r="S36" s="226"/>
      <c r="T36" s="226"/>
      <c r="U36" s="226"/>
      <c r="V36" s="226"/>
      <c r="W36" s="226"/>
      <c r="X36" s="226"/>
      <c r="Y36" s="226"/>
      <c r="Z36" s="226"/>
      <c r="AA36" s="226"/>
      <c r="AB36" s="226"/>
      <c r="AC36" s="226"/>
      <c r="AD36" s="226"/>
      <c r="AE36" s="226"/>
      <c r="AF36" s="226"/>
      <c r="AG36" s="226"/>
    </row>
    <row r="37" spans="1:33" x14ac:dyDescent="0.15">
      <c r="A37" s="296"/>
      <c r="B37" s="296"/>
      <c r="C37" s="296"/>
      <c r="D37" s="315"/>
      <c r="E37" s="185"/>
      <c r="F37" s="171"/>
      <c r="G37" s="228"/>
      <c r="H37" s="226"/>
      <c r="I37" s="226"/>
      <c r="J37" s="226"/>
      <c r="K37" s="226"/>
      <c r="L37" s="226"/>
      <c r="M37" s="226"/>
      <c r="N37" s="226"/>
      <c r="O37" s="226"/>
      <c r="P37" s="226"/>
      <c r="Q37" s="226"/>
      <c r="R37" s="226"/>
      <c r="S37" s="226"/>
      <c r="T37" s="226"/>
      <c r="U37" s="226"/>
      <c r="V37" s="226"/>
      <c r="W37" s="226"/>
      <c r="X37" s="226"/>
      <c r="Y37" s="226"/>
      <c r="Z37" s="226"/>
      <c r="AA37" s="226"/>
      <c r="AB37" s="226"/>
      <c r="AC37" s="226"/>
      <c r="AD37" s="226"/>
      <c r="AE37" s="226"/>
      <c r="AF37" s="226"/>
      <c r="AG37" s="226"/>
    </row>
    <row r="38" spans="1:33" x14ac:dyDescent="0.15">
      <c r="A38" s="296"/>
      <c r="B38" s="296"/>
      <c r="C38" s="296"/>
      <c r="D38" s="315"/>
      <c r="E38" s="185"/>
      <c r="F38" s="171"/>
      <c r="G38" s="228"/>
      <c r="H38" s="226"/>
      <c r="I38" s="226"/>
      <c r="J38" s="226"/>
      <c r="K38" s="226"/>
      <c r="L38" s="226"/>
      <c r="M38" s="226"/>
      <c r="N38" s="226"/>
      <c r="O38" s="226"/>
      <c r="P38" s="226"/>
      <c r="Q38" s="226"/>
      <c r="R38" s="226"/>
      <c r="S38" s="226"/>
      <c r="T38" s="226"/>
      <c r="U38" s="226"/>
      <c r="V38" s="226"/>
      <c r="W38" s="226"/>
      <c r="X38" s="226"/>
      <c r="Y38" s="226"/>
      <c r="Z38" s="226"/>
      <c r="AA38" s="226"/>
      <c r="AB38" s="226"/>
      <c r="AC38" s="226"/>
      <c r="AD38" s="226"/>
      <c r="AE38" s="226"/>
      <c r="AF38" s="226"/>
      <c r="AG38" s="226"/>
    </row>
    <row r="39" spans="1:33" x14ac:dyDescent="0.15">
      <c r="A39" s="296"/>
      <c r="B39" s="296"/>
      <c r="C39" s="296"/>
      <c r="D39" s="315"/>
      <c r="E39" s="185"/>
      <c r="F39" s="171"/>
      <c r="G39" s="228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26"/>
      <c r="AD39" s="226"/>
      <c r="AE39" s="226"/>
      <c r="AF39" s="226"/>
      <c r="AG39" s="226"/>
    </row>
    <row r="40" spans="1:33" x14ac:dyDescent="0.15">
      <c r="A40" s="296"/>
      <c r="B40" s="296"/>
      <c r="C40" s="296"/>
      <c r="D40" s="315"/>
      <c r="E40" s="185"/>
      <c r="F40" s="171"/>
      <c r="G40" s="228"/>
      <c r="H40" s="226"/>
      <c r="I40" s="226"/>
      <c r="J40" s="226"/>
      <c r="K40" s="226"/>
      <c r="L40" s="226"/>
      <c r="M40" s="226"/>
      <c r="N40" s="226"/>
      <c r="O40" s="226"/>
      <c r="P40" s="226"/>
      <c r="Q40" s="226"/>
      <c r="R40" s="226"/>
      <c r="S40" s="226"/>
      <c r="T40" s="226"/>
      <c r="U40" s="226"/>
      <c r="V40" s="226"/>
      <c r="W40" s="226"/>
      <c r="X40" s="226"/>
      <c r="Y40" s="226"/>
      <c r="Z40" s="226"/>
      <c r="AA40" s="226"/>
      <c r="AB40" s="226"/>
      <c r="AC40" s="226"/>
      <c r="AD40" s="226"/>
      <c r="AE40" s="226"/>
      <c r="AF40" s="226"/>
      <c r="AG40" s="226"/>
    </row>
    <row r="41" spans="1:33" x14ac:dyDescent="0.15">
      <c r="A41" s="296"/>
      <c r="B41" s="296"/>
      <c r="C41" s="296"/>
      <c r="D41" s="315"/>
      <c r="E41" s="185"/>
      <c r="F41" s="171"/>
      <c r="G41" s="228"/>
      <c r="H41" s="226"/>
      <c r="I41" s="226"/>
      <c r="J41" s="226"/>
      <c r="K41" s="226"/>
      <c r="L41" s="226"/>
      <c r="M41" s="226"/>
      <c r="N41" s="226"/>
      <c r="O41" s="226"/>
      <c r="P41" s="226"/>
      <c r="Q41" s="226"/>
      <c r="R41" s="226"/>
      <c r="S41" s="226"/>
      <c r="T41" s="226"/>
      <c r="U41" s="226"/>
      <c r="V41" s="226"/>
      <c r="W41" s="226"/>
      <c r="X41" s="226"/>
      <c r="Y41" s="226"/>
      <c r="Z41" s="226"/>
      <c r="AA41" s="226"/>
      <c r="AB41" s="226"/>
      <c r="AC41" s="226"/>
      <c r="AD41" s="226"/>
      <c r="AE41" s="226"/>
      <c r="AF41" s="226"/>
      <c r="AG41" s="226"/>
    </row>
    <row r="42" spans="1:33" x14ac:dyDescent="0.15">
      <c r="A42" s="296"/>
      <c r="B42" s="296"/>
      <c r="C42" s="296"/>
      <c r="D42" s="315"/>
      <c r="E42" s="185"/>
      <c r="F42" s="171"/>
      <c r="G42" s="228"/>
      <c r="H42" s="226"/>
      <c r="I42" s="226"/>
      <c r="J42" s="226"/>
      <c r="K42" s="226"/>
      <c r="L42" s="226"/>
      <c r="M42" s="226"/>
      <c r="N42" s="226"/>
      <c r="O42" s="226"/>
      <c r="P42" s="226"/>
      <c r="Q42" s="226"/>
      <c r="R42" s="226"/>
      <c r="S42" s="226"/>
      <c r="T42" s="226"/>
      <c r="U42" s="226"/>
      <c r="V42" s="226"/>
      <c r="W42" s="226"/>
      <c r="X42" s="226"/>
      <c r="Y42" s="226"/>
      <c r="Z42" s="226"/>
      <c r="AA42" s="226"/>
      <c r="AB42" s="226"/>
      <c r="AC42" s="226"/>
      <c r="AD42" s="226"/>
      <c r="AE42" s="226"/>
      <c r="AF42" s="226"/>
      <c r="AG42" s="226"/>
    </row>
    <row r="43" spans="1:33" x14ac:dyDescent="0.15">
      <c r="A43" s="296"/>
      <c r="B43" s="296"/>
      <c r="C43" s="296"/>
      <c r="D43" s="315"/>
      <c r="E43" s="185"/>
      <c r="F43" s="171"/>
      <c r="G43" s="228"/>
      <c r="H43" s="226"/>
      <c r="I43" s="226"/>
      <c r="J43" s="226"/>
      <c r="K43" s="226"/>
      <c r="L43" s="226"/>
      <c r="M43" s="226"/>
      <c r="N43" s="226"/>
      <c r="O43" s="226"/>
      <c r="P43" s="226"/>
      <c r="Q43" s="226"/>
      <c r="R43" s="226"/>
      <c r="S43" s="226"/>
      <c r="T43" s="226"/>
      <c r="U43" s="226"/>
      <c r="V43" s="226"/>
      <c r="W43" s="226"/>
      <c r="X43" s="226"/>
      <c r="Y43" s="226"/>
      <c r="Z43" s="226"/>
      <c r="AA43" s="226"/>
      <c r="AB43" s="226"/>
      <c r="AC43" s="226"/>
      <c r="AD43" s="226"/>
      <c r="AE43" s="226"/>
      <c r="AF43" s="226"/>
      <c r="AG43" s="226"/>
    </row>
    <row r="44" spans="1:33" x14ac:dyDescent="0.15">
      <c r="A44" s="296"/>
      <c r="B44" s="296"/>
      <c r="C44" s="296"/>
      <c r="D44" s="315"/>
      <c r="E44" s="185"/>
      <c r="F44" s="171"/>
      <c r="G44" s="228"/>
      <c r="H44" s="226"/>
      <c r="I44" s="226"/>
      <c r="J44" s="226"/>
      <c r="K44" s="226"/>
      <c r="L44" s="226"/>
      <c r="M44" s="226"/>
      <c r="N44" s="226"/>
      <c r="O44" s="226"/>
      <c r="P44" s="226"/>
      <c r="Q44" s="226"/>
      <c r="R44" s="226"/>
      <c r="S44" s="226"/>
      <c r="T44" s="226"/>
      <c r="U44" s="226"/>
      <c r="V44" s="226"/>
      <c r="W44" s="226"/>
      <c r="X44" s="226"/>
      <c r="Y44" s="226"/>
      <c r="Z44" s="226"/>
      <c r="AA44" s="226"/>
      <c r="AB44" s="226"/>
      <c r="AC44" s="226"/>
      <c r="AD44" s="226"/>
      <c r="AE44" s="226"/>
      <c r="AF44" s="226"/>
      <c r="AG44" s="226"/>
    </row>
    <row r="45" spans="1:33" x14ac:dyDescent="0.15">
      <c r="A45" s="296"/>
      <c r="B45" s="296"/>
      <c r="C45" s="296"/>
      <c r="D45" s="315"/>
      <c r="E45" s="185"/>
      <c r="F45" s="171"/>
      <c r="G45" s="228"/>
      <c r="H45" s="226"/>
      <c r="I45" s="226"/>
      <c r="J45" s="226"/>
      <c r="K45" s="226"/>
      <c r="L45" s="226"/>
      <c r="M45" s="226"/>
      <c r="N45" s="226"/>
      <c r="O45" s="226"/>
      <c r="P45" s="226"/>
      <c r="Q45" s="226"/>
      <c r="R45" s="226"/>
      <c r="S45" s="226"/>
      <c r="T45" s="226"/>
      <c r="U45" s="226"/>
      <c r="V45" s="226"/>
      <c r="W45" s="226"/>
      <c r="X45" s="226"/>
      <c r="Y45" s="226"/>
      <c r="Z45" s="226"/>
      <c r="AA45" s="226"/>
      <c r="AB45" s="226"/>
      <c r="AC45" s="226"/>
      <c r="AD45" s="226"/>
      <c r="AE45" s="226"/>
      <c r="AF45" s="226"/>
      <c r="AG45" s="226"/>
    </row>
    <row r="46" spans="1:33" x14ac:dyDescent="0.15">
      <c r="A46" s="296"/>
      <c r="B46" s="296"/>
      <c r="C46" s="296"/>
      <c r="D46" s="315"/>
      <c r="E46" s="185"/>
      <c r="F46" s="171"/>
      <c r="G46" s="228"/>
      <c r="H46" s="226"/>
      <c r="I46" s="226"/>
      <c r="J46" s="226"/>
      <c r="K46" s="226"/>
      <c r="L46" s="226"/>
      <c r="M46" s="226"/>
      <c r="N46" s="226"/>
      <c r="O46" s="226"/>
      <c r="P46" s="226"/>
      <c r="Q46" s="226"/>
      <c r="R46" s="226"/>
      <c r="S46" s="226"/>
      <c r="T46" s="226"/>
      <c r="U46" s="226"/>
      <c r="V46" s="226"/>
      <c r="W46" s="226"/>
      <c r="X46" s="226"/>
      <c r="Y46" s="226"/>
      <c r="Z46" s="226"/>
      <c r="AA46" s="226"/>
      <c r="AB46" s="226"/>
      <c r="AC46" s="226"/>
      <c r="AD46" s="226"/>
      <c r="AE46" s="226"/>
      <c r="AF46" s="226"/>
      <c r="AG46" s="226"/>
    </row>
    <row r="47" spans="1:33" x14ac:dyDescent="0.15">
      <c r="A47" s="296"/>
      <c r="B47" s="296"/>
      <c r="C47" s="296"/>
      <c r="D47" s="315"/>
      <c r="E47" s="185"/>
      <c r="F47" s="171"/>
      <c r="G47" s="228"/>
      <c r="H47" s="226"/>
      <c r="I47" s="226"/>
      <c r="J47" s="226"/>
      <c r="K47" s="226"/>
      <c r="L47" s="226"/>
      <c r="M47" s="226"/>
      <c r="N47" s="226"/>
      <c r="O47" s="226"/>
      <c r="P47" s="226"/>
      <c r="Q47" s="226"/>
      <c r="R47" s="226"/>
      <c r="S47" s="226"/>
      <c r="T47" s="226"/>
      <c r="U47" s="226"/>
      <c r="V47" s="226"/>
      <c r="W47" s="226"/>
      <c r="X47" s="226"/>
      <c r="Y47" s="226"/>
      <c r="Z47" s="226"/>
      <c r="AA47" s="226"/>
      <c r="AB47" s="226"/>
      <c r="AC47" s="226"/>
      <c r="AD47" s="226"/>
      <c r="AE47" s="226"/>
      <c r="AF47" s="226"/>
      <c r="AG47" s="226"/>
    </row>
    <row r="48" spans="1:33" x14ac:dyDescent="0.15">
      <c r="D48" s="315"/>
      <c r="E48" s="185"/>
      <c r="F48" s="171"/>
      <c r="G48" s="228"/>
      <c r="H48" s="226"/>
      <c r="I48" s="226"/>
      <c r="J48" s="226"/>
      <c r="K48" s="226"/>
      <c r="L48" s="226"/>
      <c r="M48" s="226"/>
      <c r="N48" s="226"/>
      <c r="O48" s="226"/>
      <c r="P48" s="226"/>
      <c r="Q48" s="226"/>
      <c r="R48" s="226"/>
      <c r="S48" s="226"/>
      <c r="T48" s="226"/>
      <c r="U48" s="226"/>
      <c r="V48" s="226"/>
      <c r="W48" s="226"/>
      <c r="X48" s="226"/>
      <c r="Y48" s="226"/>
      <c r="Z48" s="226"/>
      <c r="AA48" s="226"/>
      <c r="AB48" s="226"/>
      <c r="AC48" s="226"/>
      <c r="AD48" s="226"/>
      <c r="AE48" s="226"/>
      <c r="AF48" s="226"/>
      <c r="AG48" s="226"/>
    </row>
    <row r="49" spans="4:33" x14ac:dyDescent="0.15">
      <c r="D49" s="315"/>
      <c r="E49" s="185"/>
      <c r="F49" s="171"/>
      <c r="G49" s="228"/>
      <c r="H49" s="226"/>
      <c r="I49" s="226"/>
      <c r="J49" s="226"/>
      <c r="K49" s="226"/>
      <c r="L49" s="226"/>
      <c r="M49" s="226"/>
      <c r="N49" s="226"/>
      <c r="O49" s="226"/>
      <c r="P49" s="226"/>
      <c r="Q49" s="226"/>
      <c r="R49" s="226"/>
      <c r="S49" s="226"/>
      <c r="T49" s="226"/>
      <c r="U49" s="226"/>
      <c r="V49" s="226"/>
      <c r="W49" s="226"/>
      <c r="X49" s="226"/>
      <c r="Y49" s="226"/>
      <c r="Z49" s="226"/>
      <c r="AA49" s="226"/>
      <c r="AB49" s="226"/>
      <c r="AC49" s="226"/>
      <c r="AD49" s="226"/>
      <c r="AE49" s="226"/>
      <c r="AF49" s="226"/>
      <c r="AG49" s="226"/>
    </row>
    <row r="50" spans="4:33" x14ac:dyDescent="0.15">
      <c r="D50" s="315"/>
      <c r="E50" s="185"/>
      <c r="F50" s="171"/>
      <c r="G50" s="228"/>
      <c r="H50" s="226"/>
      <c r="I50" s="226"/>
      <c r="J50" s="226"/>
      <c r="K50" s="226"/>
      <c r="L50" s="226"/>
      <c r="M50" s="226"/>
      <c r="N50" s="226"/>
      <c r="O50" s="226"/>
      <c r="P50" s="226"/>
      <c r="Q50" s="226"/>
      <c r="R50" s="226"/>
      <c r="S50" s="226"/>
      <c r="T50" s="226"/>
      <c r="U50" s="226"/>
      <c r="V50" s="226"/>
      <c r="W50" s="226"/>
      <c r="X50" s="226"/>
      <c r="Y50" s="226"/>
      <c r="Z50" s="226"/>
      <c r="AA50" s="226"/>
      <c r="AB50" s="226"/>
      <c r="AC50" s="226"/>
      <c r="AD50" s="226"/>
      <c r="AE50" s="226"/>
      <c r="AF50" s="226"/>
      <c r="AG50" s="226"/>
    </row>
    <row r="66" spans="1:141" s="243" customFormat="1" x14ac:dyDescent="0.15">
      <c r="A66" s="255"/>
      <c r="B66" s="255"/>
      <c r="C66" s="255"/>
      <c r="D66" s="316"/>
      <c r="E66" s="241"/>
      <c r="F66" s="172"/>
      <c r="H66" s="242"/>
      <c r="I66" s="242"/>
      <c r="J66" s="242"/>
      <c r="K66" s="242"/>
      <c r="L66" s="242"/>
      <c r="M66" s="242"/>
      <c r="N66" s="242"/>
      <c r="O66" s="242"/>
      <c r="P66" s="242"/>
      <c r="Q66" s="242"/>
      <c r="R66" s="242"/>
      <c r="S66" s="242"/>
      <c r="T66" s="242"/>
      <c r="U66" s="242"/>
      <c r="V66" s="242"/>
      <c r="W66" s="242"/>
      <c r="X66" s="242"/>
      <c r="Y66" s="242"/>
      <c r="Z66" s="242"/>
      <c r="AA66" s="242"/>
      <c r="AB66" s="242"/>
      <c r="AC66" s="242"/>
      <c r="AD66" s="242"/>
      <c r="AE66" s="242"/>
      <c r="AF66" s="242"/>
      <c r="AG66" s="242"/>
      <c r="AH66" s="172"/>
      <c r="AI66" s="172"/>
      <c r="AJ66" s="172"/>
      <c r="AK66" s="172"/>
      <c r="AL66" s="172"/>
      <c r="AM66" s="172"/>
      <c r="AN66" s="172"/>
      <c r="AO66" s="172"/>
      <c r="AP66" s="172"/>
      <c r="AQ66" s="172"/>
      <c r="AR66" s="172"/>
      <c r="AS66" s="172"/>
      <c r="AT66" s="172"/>
      <c r="AU66" s="172"/>
      <c r="AV66" s="172"/>
      <c r="AW66" s="172"/>
      <c r="AX66" s="172"/>
      <c r="AY66" s="172"/>
      <c r="AZ66" s="172"/>
      <c r="BA66" s="172"/>
      <c r="BB66" s="172"/>
      <c r="BC66" s="172"/>
      <c r="BD66" s="172"/>
      <c r="BE66" s="172"/>
      <c r="BF66" s="172"/>
      <c r="BG66" s="172"/>
      <c r="BH66" s="172"/>
      <c r="BI66" s="172"/>
      <c r="BJ66" s="172"/>
      <c r="BK66" s="172"/>
      <c r="BL66" s="172"/>
      <c r="BM66" s="172"/>
      <c r="BN66" s="172"/>
      <c r="BO66" s="172"/>
      <c r="BP66" s="172"/>
      <c r="BQ66" s="172"/>
      <c r="BR66" s="172"/>
      <c r="BS66" s="172"/>
      <c r="BT66" s="172"/>
      <c r="BU66" s="172"/>
      <c r="BV66" s="172"/>
      <c r="BW66" s="172"/>
      <c r="BX66" s="172"/>
      <c r="BY66" s="172"/>
      <c r="BZ66" s="172"/>
      <c r="CA66" s="172"/>
      <c r="CB66" s="172"/>
      <c r="CC66" s="172"/>
      <c r="CD66" s="172"/>
      <c r="CE66" s="172"/>
      <c r="CF66" s="172"/>
      <c r="CG66" s="172"/>
      <c r="CH66" s="172"/>
      <c r="CI66" s="172"/>
      <c r="CJ66" s="172"/>
      <c r="CK66" s="172"/>
      <c r="CL66" s="172"/>
      <c r="CM66" s="172"/>
      <c r="CN66" s="172"/>
      <c r="CO66" s="172"/>
      <c r="CP66" s="172"/>
      <c r="CQ66" s="172"/>
      <c r="CR66" s="172"/>
      <c r="CS66" s="172"/>
      <c r="CT66" s="172"/>
      <c r="CU66" s="172"/>
      <c r="CV66" s="172"/>
      <c r="CW66" s="172"/>
      <c r="CX66" s="172"/>
      <c r="CY66" s="172"/>
      <c r="CZ66" s="172"/>
      <c r="DA66" s="172"/>
      <c r="DB66" s="172"/>
      <c r="DC66" s="172"/>
      <c r="DD66" s="172"/>
      <c r="DE66" s="172"/>
      <c r="DF66" s="172"/>
      <c r="DG66" s="172"/>
      <c r="DH66" s="172"/>
      <c r="DI66" s="172"/>
      <c r="DJ66" s="172"/>
      <c r="DK66" s="172"/>
      <c r="DL66" s="172"/>
      <c r="DM66" s="172"/>
      <c r="DN66" s="172"/>
      <c r="DO66" s="172"/>
      <c r="DP66" s="172"/>
      <c r="DQ66" s="172"/>
      <c r="DR66" s="172"/>
      <c r="DS66" s="172"/>
      <c r="DT66" s="172"/>
      <c r="DU66" s="172"/>
      <c r="DV66" s="172"/>
      <c r="DW66" s="172"/>
      <c r="DX66" s="172"/>
      <c r="DY66" s="172"/>
      <c r="DZ66" s="172"/>
      <c r="EA66" s="172"/>
      <c r="EB66" s="172"/>
      <c r="EC66" s="172"/>
      <c r="ED66" s="172"/>
      <c r="EE66" s="172"/>
      <c r="EF66" s="172"/>
      <c r="EG66" s="172"/>
      <c r="EH66" s="172"/>
      <c r="EI66" s="172"/>
      <c r="EJ66" s="172"/>
      <c r="EK66" s="172"/>
    </row>
    <row r="67" spans="1:141" s="243" customFormat="1" x14ac:dyDescent="0.15">
      <c r="A67" s="255"/>
      <c r="B67" s="255"/>
      <c r="C67" s="255"/>
      <c r="D67" s="316"/>
      <c r="E67" s="241"/>
      <c r="F67" s="172"/>
      <c r="H67" s="242"/>
      <c r="I67" s="242"/>
      <c r="J67" s="242"/>
      <c r="K67" s="242"/>
      <c r="L67" s="242"/>
      <c r="M67" s="242"/>
      <c r="N67" s="242"/>
      <c r="O67" s="242"/>
      <c r="P67" s="242"/>
      <c r="Q67" s="242"/>
      <c r="R67" s="242"/>
      <c r="S67" s="242"/>
      <c r="T67" s="242"/>
      <c r="U67" s="242"/>
      <c r="V67" s="242"/>
      <c r="W67" s="242"/>
      <c r="X67" s="242"/>
      <c r="Y67" s="242"/>
      <c r="Z67" s="242"/>
      <c r="AA67" s="242"/>
      <c r="AB67" s="242"/>
      <c r="AC67" s="242"/>
      <c r="AD67" s="242"/>
      <c r="AE67" s="242"/>
      <c r="AF67" s="242"/>
      <c r="AG67" s="242"/>
      <c r="AH67" s="172"/>
      <c r="AI67" s="172"/>
      <c r="AJ67" s="172"/>
      <c r="AK67" s="172"/>
      <c r="AL67" s="172"/>
      <c r="AM67" s="172"/>
      <c r="AN67" s="172"/>
      <c r="AO67" s="172"/>
      <c r="AP67" s="172"/>
      <c r="AQ67" s="172"/>
      <c r="AR67" s="172"/>
      <c r="AS67" s="172"/>
      <c r="AT67" s="172"/>
      <c r="AU67" s="172"/>
      <c r="AV67" s="172"/>
      <c r="AW67" s="172"/>
      <c r="AX67" s="172"/>
      <c r="AY67" s="172"/>
      <c r="AZ67" s="172"/>
      <c r="BA67" s="172"/>
      <c r="BB67" s="172"/>
      <c r="BC67" s="172"/>
      <c r="BD67" s="172"/>
      <c r="BE67" s="172"/>
      <c r="BF67" s="172"/>
      <c r="BG67" s="172"/>
      <c r="BH67" s="172"/>
      <c r="BI67" s="172"/>
      <c r="BJ67" s="172"/>
      <c r="BK67" s="172"/>
      <c r="BL67" s="172"/>
      <c r="BM67" s="172"/>
      <c r="BN67" s="172"/>
      <c r="BO67" s="172"/>
      <c r="BP67" s="172"/>
      <c r="BQ67" s="172"/>
      <c r="BR67" s="172"/>
      <c r="BS67" s="172"/>
      <c r="BT67" s="172"/>
      <c r="BU67" s="172"/>
      <c r="BV67" s="172"/>
      <c r="BW67" s="172"/>
      <c r="BX67" s="172"/>
      <c r="BY67" s="172"/>
      <c r="BZ67" s="172"/>
      <c r="CA67" s="172"/>
      <c r="CB67" s="172"/>
      <c r="CC67" s="172"/>
      <c r="CD67" s="172"/>
      <c r="CE67" s="172"/>
      <c r="CF67" s="172"/>
      <c r="CG67" s="172"/>
      <c r="CH67" s="172"/>
      <c r="CI67" s="172"/>
      <c r="CJ67" s="172"/>
      <c r="CK67" s="172"/>
      <c r="CL67" s="172"/>
      <c r="CM67" s="172"/>
      <c r="CN67" s="172"/>
      <c r="CO67" s="172"/>
      <c r="CP67" s="172"/>
      <c r="CQ67" s="172"/>
      <c r="CR67" s="172"/>
      <c r="CS67" s="172"/>
      <c r="CT67" s="172"/>
      <c r="CU67" s="172"/>
      <c r="CV67" s="172"/>
      <c r="CW67" s="172"/>
      <c r="CX67" s="172"/>
      <c r="CY67" s="172"/>
      <c r="CZ67" s="172"/>
      <c r="DA67" s="172"/>
      <c r="DB67" s="172"/>
      <c r="DC67" s="172"/>
      <c r="DD67" s="172"/>
      <c r="DE67" s="172"/>
      <c r="DF67" s="172"/>
      <c r="DG67" s="172"/>
      <c r="DH67" s="172"/>
      <c r="DI67" s="172"/>
      <c r="DJ67" s="172"/>
      <c r="DK67" s="172"/>
      <c r="DL67" s="172"/>
      <c r="DM67" s="172"/>
      <c r="DN67" s="172"/>
      <c r="DO67" s="172"/>
      <c r="DP67" s="172"/>
      <c r="DQ67" s="172"/>
      <c r="DR67" s="172"/>
      <c r="DS67" s="172"/>
      <c r="DT67" s="172"/>
      <c r="DU67" s="172"/>
      <c r="DV67" s="172"/>
      <c r="DW67" s="172"/>
      <c r="DX67" s="172"/>
      <c r="DY67" s="172"/>
      <c r="DZ67" s="172"/>
      <c r="EA67" s="172"/>
      <c r="EB67" s="172"/>
      <c r="EC67" s="172"/>
      <c r="ED67" s="172"/>
      <c r="EE67" s="172"/>
      <c r="EF67" s="172"/>
      <c r="EG67" s="172"/>
      <c r="EH67" s="172"/>
      <c r="EI67" s="172"/>
      <c r="EJ67" s="172"/>
      <c r="EK67" s="172"/>
    </row>
    <row r="68" spans="1:141" s="243" customFormat="1" x14ac:dyDescent="0.15">
      <c r="A68" s="255"/>
      <c r="B68" s="255"/>
      <c r="C68" s="255"/>
      <c r="D68" s="316"/>
      <c r="E68" s="241"/>
      <c r="F68" s="172"/>
      <c r="H68" s="242"/>
      <c r="I68" s="242"/>
      <c r="J68" s="242"/>
      <c r="K68" s="242"/>
      <c r="L68" s="242"/>
      <c r="M68" s="242"/>
      <c r="N68" s="242"/>
      <c r="O68" s="242"/>
      <c r="P68" s="242"/>
      <c r="Q68" s="242"/>
      <c r="R68" s="242"/>
      <c r="S68" s="242"/>
      <c r="T68" s="242"/>
      <c r="U68" s="242"/>
      <c r="V68" s="242"/>
      <c r="W68" s="242"/>
      <c r="X68" s="242"/>
      <c r="Y68" s="242"/>
      <c r="Z68" s="242"/>
      <c r="AA68" s="242"/>
      <c r="AB68" s="242"/>
      <c r="AC68" s="242"/>
      <c r="AD68" s="242"/>
      <c r="AE68" s="242"/>
      <c r="AF68" s="242"/>
      <c r="AG68" s="242"/>
      <c r="AH68" s="172"/>
      <c r="AI68" s="172"/>
      <c r="AJ68" s="172"/>
      <c r="AK68" s="172"/>
      <c r="AL68" s="172"/>
      <c r="AM68" s="172"/>
      <c r="AN68" s="172"/>
      <c r="AO68" s="172"/>
      <c r="AP68" s="172"/>
      <c r="AQ68" s="172"/>
      <c r="AR68" s="172"/>
      <c r="AS68" s="172"/>
      <c r="AT68" s="172"/>
      <c r="AU68" s="172"/>
      <c r="AV68" s="172"/>
      <c r="AW68" s="172"/>
      <c r="AX68" s="172"/>
      <c r="AY68" s="172"/>
      <c r="AZ68" s="172"/>
      <c r="BA68" s="172"/>
      <c r="BB68" s="172"/>
      <c r="BC68" s="172"/>
      <c r="BD68" s="172"/>
      <c r="BE68" s="172"/>
      <c r="BF68" s="172"/>
      <c r="BG68" s="172"/>
      <c r="BH68" s="172"/>
      <c r="BI68" s="172"/>
      <c r="BJ68" s="172"/>
      <c r="BK68" s="172"/>
      <c r="BL68" s="172"/>
      <c r="BM68" s="172"/>
      <c r="BN68" s="172"/>
      <c r="BO68" s="172"/>
      <c r="BP68" s="172"/>
      <c r="BQ68" s="172"/>
      <c r="BR68" s="172"/>
      <c r="BS68" s="172"/>
      <c r="BT68" s="172"/>
      <c r="BU68" s="172"/>
      <c r="BV68" s="172"/>
      <c r="BW68" s="172"/>
      <c r="BX68" s="172"/>
      <c r="BY68" s="172"/>
      <c r="BZ68" s="172"/>
      <c r="CA68" s="172"/>
      <c r="CB68" s="172"/>
      <c r="CC68" s="172"/>
      <c r="CD68" s="172"/>
      <c r="CE68" s="172"/>
      <c r="CF68" s="172"/>
      <c r="CG68" s="172"/>
      <c r="CH68" s="172"/>
      <c r="CI68" s="172"/>
      <c r="CJ68" s="172"/>
      <c r="CK68" s="172"/>
      <c r="CL68" s="172"/>
      <c r="CM68" s="172"/>
      <c r="CN68" s="172"/>
      <c r="CO68" s="172"/>
      <c r="CP68" s="172"/>
      <c r="CQ68" s="172"/>
      <c r="CR68" s="172"/>
      <c r="CS68" s="172"/>
      <c r="CT68" s="172"/>
      <c r="CU68" s="172"/>
      <c r="CV68" s="172"/>
      <c r="CW68" s="172"/>
      <c r="CX68" s="172"/>
      <c r="CY68" s="172"/>
      <c r="CZ68" s="172"/>
      <c r="DA68" s="172"/>
      <c r="DB68" s="172"/>
      <c r="DC68" s="172"/>
      <c r="DD68" s="172"/>
      <c r="DE68" s="172"/>
      <c r="DF68" s="172"/>
      <c r="DG68" s="172"/>
      <c r="DH68" s="172"/>
      <c r="DI68" s="172"/>
      <c r="DJ68" s="172"/>
      <c r="DK68" s="172"/>
      <c r="DL68" s="172"/>
      <c r="DM68" s="172"/>
      <c r="DN68" s="172"/>
      <c r="DO68" s="172"/>
      <c r="DP68" s="172"/>
      <c r="DQ68" s="172"/>
      <c r="DR68" s="172"/>
      <c r="DS68" s="172"/>
      <c r="DT68" s="172"/>
      <c r="DU68" s="172"/>
      <c r="DV68" s="172"/>
      <c r="DW68" s="172"/>
      <c r="DX68" s="172"/>
      <c r="DY68" s="172"/>
      <c r="DZ68" s="172"/>
      <c r="EA68" s="172"/>
      <c r="EB68" s="172"/>
      <c r="EC68" s="172"/>
      <c r="ED68" s="172"/>
      <c r="EE68" s="172"/>
      <c r="EF68" s="172"/>
      <c r="EG68" s="172"/>
      <c r="EH68" s="172"/>
      <c r="EI68" s="172"/>
      <c r="EJ68" s="172"/>
      <c r="EK68" s="172"/>
    </row>
    <row r="69" spans="1:141" s="243" customFormat="1" x14ac:dyDescent="0.15">
      <c r="A69" s="255"/>
      <c r="B69" s="255"/>
      <c r="C69" s="255"/>
      <c r="D69" s="316"/>
      <c r="E69" s="241"/>
      <c r="F69" s="172"/>
      <c r="H69" s="242"/>
      <c r="I69" s="242"/>
      <c r="J69" s="242"/>
      <c r="K69" s="242"/>
      <c r="L69" s="242"/>
      <c r="M69" s="242"/>
      <c r="N69" s="242"/>
      <c r="O69" s="242"/>
      <c r="P69" s="242"/>
      <c r="Q69" s="242"/>
      <c r="R69" s="242"/>
      <c r="S69" s="242"/>
      <c r="T69" s="242"/>
      <c r="U69" s="242"/>
      <c r="V69" s="242"/>
      <c r="W69" s="242"/>
      <c r="X69" s="242"/>
      <c r="Y69" s="242"/>
      <c r="Z69" s="242"/>
      <c r="AA69" s="242"/>
      <c r="AB69" s="242"/>
      <c r="AC69" s="242"/>
      <c r="AD69" s="242"/>
      <c r="AE69" s="242"/>
      <c r="AF69" s="242"/>
      <c r="AG69" s="242"/>
      <c r="AH69" s="172"/>
      <c r="AI69" s="172"/>
      <c r="AJ69" s="172"/>
      <c r="AK69" s="172"/>
      <c r="AL69" s="172"/>
      <c r="AM69" s="172"/>
      <c r="AN69" s="172"/>
      <c r="AO69" s="172"/>
      <c r="AP69" s="172"/>
      <c r="AQ69" s="172"/>
      <c r="AR69" s="172"/>
      <c r="AS69" s="172"/>
      <c r="AT69" s="172"/>
      <c r="AU69" s="172"/>
      <c r="AV69" s="172"/>
      <c r="AW69" s="172"/>
      <c r="AX69" s="172"/>
      <c r="AY69" s="172"/>
      <c r="AZ69" s="172"/>
      <c r="BA69" s="172"/>
      <c r="BB69" s="172"/>
      <c r="BC69" s="172"/>
      <c r="BD69" s="172"/>
      <c r="BE69" s="172"/>
      <c r="BF69" s="172"/>
      <c r="BG69" s="172"/>
      <c r="BH69" s="172"/>
      <c r="BI69" s="172"/>
      <c r="BJ69" s="172"/>
      <c r="BK69" s="172"/>
      <c r="BL69" s="172"/>
      <c r="BM69" s="172"/>
      <c r="BN69" s="172"/>
      <c r="BO69" s="172"/>
      <c r="BP69" s="172"/>
      <c r="BQ69" s="172"/>
      <c r="BR69" s="172"/>
      <c r="BS69" s="172"/>
      <c r="BT69" s="172"/>
      <c r="BU69" s="172"/>
      <c r="BV69" s="172"/>
      <c r="BW69" s="172"/>
      <c r="BX69" s="172"/>
      <c r="BY69" s="172"/>
      <c r="BZ69" s="172"/>
      <c r="CA69" s="172"/>
      <c r="CB69" s="172"/>
      <c r="CC69" s="172"/>
      <c r="CD69" s="172"/>
      <c r="CE69" s="172"/>
      <c r="CF69" s="172"/>
      <c r="CG69" s="172"/>
      <c r="CH69" s="172"/>
      <c r="CI69" s="172"/>
      <c r="CJ69" s="172"/>
      <c r="CK69" s="172"/>
      <c r="CL69" s="172"/>
      <c r="CM69" s="172"/>
      <c r="CN69" s="172"/>
      <c r="CO69" s="172"/>
      <c r="CP69" s="172"/>
      <c r="CQ69" s="172"/>
      <c r="CR69" s="172"/>
      <c r="CS69" s="172"/>
      <c r="CT69" s="172"/>
      <c r="CU69" s="172"/>
      <c r="CV69" s="172"/>
      <c r="CW69" s="172"/>
      <c r="CX69" s="172"/>
      <c r="CY69" s="172"/>
      <c r="CZ69" s="172"/>
      <c r="DA69" s="172"/>
      <c r="DB69" s="172"/>
      <c r="DC69" s="172"/>
      <c r="DD69" s="172"/>
      <c r="DE69" s="172"/>
      <c r="DF69" s="172"/>
      <c r="DG69" s="172"/>
      <c r="DH69" s="172"/>
      <c r="DI69" s="172"/>
      <c r="DJ69" s="172"/>
      <c r="DK69" s="172"/>
      <c r="DL69" s="172"/>
      <c r="DM69" s="172"/>
      <c r="DN69" s="172"/>
      <c r="DO69" s="172"/>
      <c r="DP69" s="172"/>
      <c r="DQ69" s="172"/>
      <c r="DR69" s="172"/>
      <c r="DS69" s="172"/>
      <c r="DT69" s="172"/>
      <c r="DU69" s="172"/>
      <c r="DV69" s="172"/>
      <c r="DW69" s="172"/>
      <c r="DX69" s="172"/>
      <c r="DY69" s="172"/>
      <c r="DZ69" s="172"/>
      <c r="EA69" s="172"/>
      <c r="EB69" s="172"/>
      <c r="EC69" s="172"/>
      <c r="ED69" s="172"/>
      <c r="EE69" s="172"/>
      <c r="EF69" s="172"/>
      <c r="EG69" s="172"/>
      <c r="EH69" s="172"/>
      <c r="EI69" s="172"/>
      <c r="EJ69" s="172"/>
      <c r="EK69" s="172"/>
    </row>
    <row r="70" spans="1:141" s="243" customFormat="1" x14ac:dyDescent="0.15">
      <c r="A70" s="255"/>
      <c r="B70" s="255"/>
      <c r="C70" s="255"/>
      <c r="D70" s="316"/>
      <c r="E70" s="241"/>
      <c r="F70" s="172"/>
      <c r="H70" s="242"/>
      <c r="I70" s="242"/>
      <c r="J70" s="242"/>
      <c r="K70" s="242"/>
      <c r="L70" s="242"/>
      <c r="M70" s="242"/>
      <c r="N70" s="242"/>
      <c r="O70" s="242"/>
      <c r="P70" s="242"/>
      <c r="Q70" s="242"/>
      <c r="R70" s="242"/>
      <c r="S70" s="242"/>
      <c r="T70" s="242"/>
      <c r="U70" s="242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42"/>
      <c r="AG70" s="242"/>
      <c r="AH70" s="172"/>
      <c r="AI70" s="172"/>
      <c r="AJ70" s="172"/>
      <c r="AK70" s="172"/>
      <c r="AL70" s="172"/>
      <c r="AM70" s="172"/>
      <c r="AN70" s="172"/>
      <c r="AO70" s="172"/>
      <c r="AP70" s="172"/>
      <c r="AQ70" s="172"/>
      <c r="AR70" s="172"/>
      <c r="AS70" s="172"/>
      <c r="AT70" s="172"/>
      <c r="AU70" s="172"/>
      <c r="AV70" s="172"/>
      <c r="AW70" s="172"/>
      <c r="AX70" s="172"/>
      <c r="AY70" s="172"/>
      <c r="AZ70" s="172"/>
      <c r="BA70" s="172"/>
      <c r="BB70" s="172"/>
      <c r="BC70" s="172"/>
      <c r="BD70" s="172"/>
      <c r="BE70" s="172"/>
      <c r="BF70" s="172"/>
      <c r="BG70" s="172"/>
      <c r="BH70" s="172"/>
      <c r="BI70" s="172"/>
      <c r="BJ70" s="172"/>
      <c r="BK70" s="172"/>
      <c r="BL70" s="172"/>
      <c r="BM70" s="172"/>
      <c r="BN70" s="172"/>
      <c r="BO70" s="172"/>
      <c r="BP70" s="172"/>
      <c r="BQ70" s="172"/>
      <c r="BR70" s="172"/>
      <c r="BS70" s="172"/>
      <c r="BT70" s="172"/>
      <c r="BU70" s="172"/>
      <c r="BV70" s="172"/>
      <c r="BW70" s="172"/>
      <c r="BX70" s="172"/>
      <c r="BY70" s="172"/>
      <c r="BZ70" s="172"/>
      <c r="CA70" s="172"/>
      <c r="CB70" s="172"/>
      <c r="CC70" s="172"/>
      <c r="CD70" s="172"/>
      <c r="CE70" s="172"/>
      <c r="CF70" s="172"/>
      <c r="CG70" s="172"/>
      <c r="CH70" s="172"/>
      <c r="CI70" s="172"/>
      <c r="CJ70" s="172"/>
      <c r="CK70" s="172"/>
      <c r="CL70" s="172"/>
      <c r="CM70" s="172"/>
      <c r="CN70" s="172"/>
      <c r="CO70" s="172"/>
      <c r="CP70" s="172"/>
      <c r="CQ70" s="172"/>
      <c r="CR70" s="172"/>
      <c r="CS70" s="172"/>
      <c r="CT70" s="172"/>
      <c r="CU70" s="172"/>
      <c r="CV70" s="172"/>
      <c r="CW70" s="172"/>
      <c r="CX70" s="172"/>
      <c r="CY70" s="172"/>
      <c r="CZ70" s="172"/>
      <c r="DA70" s="172"/>
      <c r="DB70" s="172"/>
      <c r="DC70" s="172"/>
      <c r="DD70" s="172"/>
      <c r="DE70" s="172"/>
      <c r="DF70" s="172"/>
      <c r="DG70" s="172"/>
      <c r="DH70" s="172"/>
      <c r="DI70" s="172"/>
      <c r="DJ70" s="172"/>
      <c r="DK70" s="172"/>
      <c r="DL70" s="172"/>
      <c r="DM70" s="172"/>
      <c r="DN70" s="172"/>
      <c r="DO70" s="172"/>
      <c r="DP70" s="172"/>
      <c r="DQ70" s="172"/>
      <c r="DR70" s="172"/>
      <c r="DS70" s="172"/>
      <c r="DT70" s="172"/>
      <c r="DU70" s="172"/>
      <c r="DV70" s="172"/>
      <c r="DW70" s="172"/>
      <c r="DX70" s="172"/>
      <c r="DY70" s="172"/>
      <c r="DZ70" s="172"/>
      <c r="EA70" s="172"/>
      <c r="EB70" s="172"/>
      <c r="EC70" s="172"/>
      <c r="ED70" s="172"/>
      <c r="EE70" s="172"/>
      <c r="EF70" s="172"/>
      <c r="EG70" s="172"/>
      <c r="EH70" s="172"/>
      <c r="EI70" s="172"/>
      <c r="EJ70" s="172"/>
      <c r="EK70" s="172"/>
    </row>
    <row r="71" spans="1:141" s="243" customFormat="1" x14ac:dyDescent="0.15">
      <c r="A71" s="255"/>
      <c r="B71" s="255"/>
      <c r="C71" s="255"/>
      <c r="D71" s="316"/>
      <c r="E71" s="241"/>
      <c r="F71" s="172"/>
      <c r="H71" s="242"/>
      <c r="I71" s="242"/>
      <c r="J71" s="242"/>
      <c r="K71" s="242"/>
      <c r="L71" s="242"/>
      <c r="M71" s="242"/>
      <c r="N71" s="242"/>
      <c r="O71" s="242"/>
      <c r="P71" s="242"/>
      <c r="Q71" s="242"/>
      <c r="R71" s="242"/>
      <c r="S71" s="242"/>
      <c r="T71" s="242"/>
      <c r="U71" s="242"/>
      <c r="V71" s="242"/>
      <c r="W71" s="242"/>
      <c r="X71" s="242"/>
      <c r="Y71" s="242"/>
      <c r="Z71" s="242"/>
      <c r="AA71" s="242"/>
      <c r="AB71" s="242"/>
      <c r="AC71" s="242"/>
      <c r="AD71" s="242"/>
      <c r="AE71" s="242"/>
      <c r="AF71" s="242"/>
      <c r="AG71" s="242"/>
      <c r="AH71" s="172"/>
      <c r="AI71" s="172"/>
      <c r="AJ71" s="172"/>
      <c r="AK71" s="172"/>
      <c r="AL71" s="172"/>
      <c r="AM71" s="172"/>
      <c r="AN71" s="172"/>
      <c r="AO71" s="172"/>
      <c r="AP71" s="172"/>
      <c r="AQ71" s="172"/>
      <c r="AR71" s="172"/>
      <c r="AS71" s="172"/>
      <c r="AT71" s="172"/>
      <c r="AU71" s="172"/>
      <c r="AV71" s="172"/>
      <c r="AW71" s="172"/>
      <c r="AX71" s="172"/>
      <c r="AY71" s="172"/>
      <c r="AZ71" s="172"/>
      <c r="BA71" s="172"/>
      <c r="BB71" s="172"/>
      <c r="BC71" s="172"/>
      <c r="BD71" s="172"/>
      <c r="BE71" s="172"/>
      <c r="BF71" s="172"/>
      <c r="BG71" s="172"/>
      <c r="BH71" s="172"/>
      <c r="BI71" s="172"/>
      <c r="BJ71" s="172"/>
      <c r="BK71" s="172"/>
      <c r="BL71" s="172"/>
      <c r="BM71" s="172"/>
      <c r="BN71" s="172"/>
      <c r="BO71" s="172"/>
      <c r="BP71" s="172"/>
      <c r="BQ71" s="172"/>
      <c r="BR71" s="172"/>
      <c r="BS71" s="172"/>
      <c r="BT71" s="172"/>
      <c r="BU71" s="172"/>
      <c r="BV71" s="172"/>
      <c r="BW71" s="172"/>
      <c r="BX71" s="172"/>
      <c r="BY71" s="172"/>
      <c r="BZ71" s="172"/>
      <c r="CA71" s="172"/>
      <c r="CB71" s="172"/>
      <c r="CC71" s="172"/>
      <c r="CD71" s="172"/>
      <c r="CE71" s="172"/>
      <c r="CF71" s="172"/>
      <c r="CG71" s="172"/>
      <c r="CH71" s="172"/>
      <c r="CI71" s="172"/>
      <c r="CJ71" s="172"/>
      <c r="CK71" s="172"/>
      <c r="CL71" s="172"/>
      <c r="CM71" s="172"/>
      <c r="CN71" s="172"/>
      <c r="CO71" s="172"/>
      <c r="CP71" s="172"/>
      <c r="CQ71" s="172"/>
      <c r="CR71" s="172"/>
      <c r="CS71" s="172"/>
      <c r="CT71" s="172"/>
      <c r="CU71" s="172"/>
      <c r="CV71" s="172"/>
      <c r="CW71" s="172"/>
      <c r="CX71" s="172"/>
      <c r="CY71" s="172"/>
      <c r="CZ71" s="172"/>
      <c r="DA71" s="172"/>
      <c r="DB71" s="172"/>
      <c r="DC71" s="172"/>
      <c r="DD71" s="172"/>
      <c r="DE71" s="172"/>
      <c r="DF71" s="172"/>
      <c r="DG71" s="172"/>
      <c r="DH71" s="172"/>
      <c r="DI71" s="172"/>
      <c r="DJ71" s="172"/>
      <c r="DK71" s="172"/>
      <c r="DL71" s="172"/>
      <c r="DM71" s="172"/>
      <c r="DN71" s="172"/>
      <c r="DO71" s="172"/>
      <c r="DP71" s="172"/>
      <c r="DQ71" s="172"/>
      <c r="DR71" s="172"/>
      <c r="DS71" s="172"/>
      <c r="DT71" s="172"/>
      <c r="DU71" s="172"/>
      <c r="DV71" s="172"/>
      <c r="DW71" s="172"/>
      <c r="DX71" s="172"/>
      <c r="DY71" s="172"/>
      <c r="DZ71" s="172"/>
      <c r="EA71" s="172"/>
      <c r="EB71" s="172"/>
      <c r="EC71" s="172"/>
      <c r="ED71" s="172"/>
      <c r="EE71" s="172"/>
      <c r="EF71" s="172"/>
      <c r="EG71" s="172"/>
      <c r="EH71" s="172"/>
      <c r="EI71" s="172"/>
      <c r="EJ71" s="172"/>
      <c r="EK71" s="172"/>
    </row>
    <row r="72" spans="1:141" s="243" customFormat="1" x14ac:dyDescent="0.15">
      <c r="A72" s="255"/>
      <c r="B72" s="255"/>
      <c r="C72" s="255"/>
      <c r="D72" s="316"/>
      <c r="E72" s="241"/>
      <c r="F72" s="172"/>
      <c r="H72" s="242"/>
      <c r="I72" s="242"/>
      <c r="J72" s="242"/>
      <c r="K72" s="242"/>
      <c r="L72" s="242"/>
      <c r="M72" s="242"/>
      <c r="N72" s="242"/>
      <c r="O72" s="242"/>
      <c r="P72" s="242"/>
      <c r="Q72" s="242"/>
      <c r="R72" s="242"/>
      <c r="S72" s="242"/>
      <c r="T72" s="242"/>
      <c r="U72" s="242"/>
      <c r="V72" s="242"/>
      <c r="W72" s="242"/>
      <c r="X72" s="242"/>
      <c r="Y72" s="242"/>
      <c r="Z72" s="242"/>
      <c r="AA72" s="242"/>
      <c r="AB72" s="242"/>
      <c r="AC72" s="242"/>
      <c r="AD72" s="242"/>
      <c r="AE72" s="242"/>
      <c r="AF72" s="242"/>
      <c r="AG72" s="242"/>
      <c r="AH72" s="172"/>
      <c r="AI72" s="172"/>
      <c r="AJ72" s="172"/>
      <c r="AK72" s="172"/>
      <c r="AL72" s="172"/>
      <c r="AM72" s="172"/>
      <c r="AN72" s="172"/>
      <c r="AO72" s="172"/>
      <c r="AP72" s="172"/>
      <c r="AQ72" s="172"/>
      <c r="AR72" s="172"/>
      <c r="AS72" s="172"/>
      <c r="AT72" s="172"/>
      <c r="AU72" s="172"/>
      <c r="AV72" s="172"/>
      <c r="AW72" s="172"/>
      <c r="AX72" s="172"/>
      <c r="AY72" s="172"/>
      <c r="AZ72" s="172"/>
      <c r="BA72" s="172"/>
      <c r="BB72" s="172"/>
      <c r="BC72" s="172"/>
      <c r="BD72" s="172"/>
      <c r="BE72" s="172"/>
      <c r="BF72" s="172"/>
      <c r="BG72" s="172"/>
      <c r="BH72" s="172"/>
      <c r="BI72" s="172"/>
      <c r="BJ72" s="172"/>
      <c r="BK72" s="172"/>
      <c r="BL72" s="172"/>
      <c r="BM72" s="172"/>
      <c r="BN72" s="172"/>
      <c r="BO72" s="172"/>
      <c r="BP72" s="172"/>
      <c r="BQ72" s="172"/>
      <c r="BR72" s="172"/>
      <c r="BS72" s="172"/>
      <c r="BT72" s="172"/>
      <c r="BU72" s="172"/>
      <c r="BV72" s="172"/>
      <c r="BW72" s="172"/>
      <c r="BX72" s="172"/>
      <c r="BY72" s="172"/>
      <c r="BZ72" s="172"/>
      <c r="CA72" s="172"/>
      <c r="CB72" s="172"/>
      <c r="CC72" s="172"/>
      <c r="CD72" s="172"/>
      <c r="CE72" s="172"/>
      <c r="CF72" s="172"/>
      <c r="CG72" s="172"/>
      <c r="CH72" s="172"/>
      <c r="CI72" s="172"/>
      <c r="CJ72" s="172"/>
      <c r="CK72" s="172"/>
      <c r="CL72" s="172"/>
      <c r="CM72" s="172"/>
      <c r="CN72" s="172"/>
      <c r="CO72" s="172"/>
      <c r="CP72" s="172"/>
      <c r="CQ72" s="172"/>
      <c r="CR72" s="172"/>
      <c r="CS72" s="172"/>
      <c r="CT72" s="172"/>
      <c r="CU72" s="172"/>
      <c r="CV72" s="172"/>
      <c r="CW72" s="172"/>
      <c r="CX72" s="172"/>
      <c r="CY72" s="172"/>
      <c r="CZ72" s="172"/>
      <c r="DA72" s="172"/>
      <c r="DB72" s="172"/>
      <c r="DC72" s="172"/>
      <c r="DD72" s="172"/>
      <c r="DE72" s="172"/>
      <c r="DF72" s="172"/>
      <c r="DG72" s="172"/>
      <c r="DH72" s="172"/>
      <c r="DI72" s="172"/>
      <c r="DJ72" s="172"/>
      <c r="DK72" s="172"/>
      <c r="DL72" s="172"/>
      <c r="DM72" s="172"/>
      <c r="DN72" s="172"/>
      <c r="DO72" s="172"/>
      <c r="DP72" s="172"/>
      <c r="DQ72" s="172"/>
      <c r="DR72" s="172"/>
      <c r="DS72" s="172"/>
      <c r="DT72" s="172"/>
      <c r="DU72" s="172"/>
      <c r="DV72" s="172"/>
      <c r="DW72" s="172"/>
      <c r="DX72" s="172"/>
      <c r="DY72" s="172"/>
      <c r="DZ72" s="172"/>
      <c r="EA72" s="172"/>
      <c r="EB72" s="172"/>
      <c r="EC72" s="172"/>
      <c r="ED72" s="172"/>
      <c r="EE72" s="172"/>
      <c r="EF72" s="172"/>
      <c r="EG72" s="172"/>
      <c r="EH72" s="172"/>
      <c r="EI72" s="172"/>
      <c r="EJ72" s="172"/>
      <c r="EK72" s="172"/>
    </row>
    <row r="73" spans="1:141" s="243" customFormat="1" x14ac:dyDescent="0.15">
      <c r="A73" s="255"/>
      <c r="B73" s="255"/>
      <c r="C73" s="255"/>
      <c r="D73" s="316"/>
      <c r="E73" s="241"/>
      <c r="F73" s="172"/>
      <c r="H73" s="242"/>
      <c r="I73" s="242"/>
      <c r="J73" s="242"/>
      <c r="K73" s="242"/>
      <c r="L73" s="242"/>
      <c r="M73" s="242"/>
      <c r="N73" s="242"/>
      <c r="O73" s="242"/>
      <c r="P73" s="242"/>
      <c r="Q73" s="242"/>
      <c r="R73" s="242"/>
      <c r="S73" s="242"/>
      <c r="T73" s="242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42"/>
      <c r="AG73" s="242"/>
      <c r="AH73" s="172"/>
      <c r="AI73" s="172"/>
      <c r="AJ73" s="172"/>
      <c r="AK73" s="172"/>
      <c r="AL73" s="172"/>
      <c r="AM73" s="172"/>
      <c r="AN73" s="172"/>
      <c r="AO73" s="172"/>
      <c r="AP73" s="172"/>
      <c r="AQ73" s="172"/>
      <c r="AR73" s="172"/>
      <c r="AS73" s="172"/>
      <c r="AT73" s="172"/>
      <c r="AU73" s="172"/>
      <c r="AV73" s="172"/>
      <c r="AW73" s="172"/>
      <c r="AX73" s="172"/>
      <c r="AY73" s="172"/>
      <c r="AZ73" s="172"/>
      <c r="BA73" s="172"/>
      <c r="BB73" s="172"/>
      <c r="BC73" s="172"/>
      <c r="BD73" s="172"/>
      <c r="BE73" s="172"/>
      <c r="BF73" s="172"/>
      <c r="BG73" s="172"/>
      <c r="BH73" s="172"/>
      <c r="BI73" s="172"/>
      <c r="BJ73" s="172"/>
      <c r="BK73" s="172"/>
      <c r="BL73" s="172"/>
      <c r="BM73" s="172"/>
      <c r="BN73" s="172"/>
      <c r="BO73" s="172"/>
      <c r="BP73" s="172"/>
      <c r="BQ73" s="172"/>
      <c r="BR73" s="172"/>
      <c r="BS73" s="172"/>
      <c r="BT73" s="172"/>
      <c r="BU73" s="172"/>
      <c r="BV73" s="172"/>
      <c r="BW73" s="172"/>
      <c r="BX73" s="172"/>
      <c r="BY73" s="172"/>
      <c r="BZ73" s="172"/>
      <c r="CA73" s="172"/>
      <c r="CB73" s="172"/>
      <c r="CC73" s="172"/>
      <c r="CD73" s="172"/>
      <c r="CE73" s="172"/>
      <c r="CF73" s="172"/>
      <c r="CG73" s="172"/>
      <c r="CH73" s="172"/>
      <c r="CI73" s="172"/>
      <c r="CJ73" s="172"/>
      <c r="CK73" s="172"/>
      <c r="CL73" s="172"/>
      <c r="CM73" s="172"/>
      <c r="CN73" s="172"/>
      <c r="CO73" s="172"/>
      <c r="CP73" s="172"/>
      <c r="CQ73" s="172"/>
      <c r="CR73" s="172"/>
      <c r="CS73" s="172"/>
      <c r="CT73" s="172"/>
      <c r="CU73" s="172"/>
      <c r="CV73" s="172"/>
      <c r="CW73" s="172"/>
      <c r="CX73" s="172"/>
      <c r="CY73" s="172"/>
      <c r="CZ73" s="172"/>
      <c r="DA73" s="172"/>
      <c r="DB73" s="172"/>
      <c r="DC73" s="172"/>
      <c r="DD73" s="172"/>
      <c r="DE73" s="172"/>
      <c r="DF73" s="172"/>
      <c r="DG73" s="172"/>
      <c r="DH73" s="172"/>
      <c r="DI73" s="172"/>
      <c r="DJ73" s="172"/>
      <c r="DK73" s="172"/>
      <c r="DL73" s="172"/>
      <c r="DM73" s="172"/>
      <c r="DN73" s="172"/>
      <c r="DO73" s="172"/>
      <c r="DP73" s="172"/>
      <c r="DQ73" s="172"/>
      <c r="DR73" s="172"/>
      <c r="DS73" s="172"/>
      <c r="DT73" s="172"/>
      <c r="DU73" s="172"/>
      <c r="DV73" s="172"/>
      <c r="DW73" s="172"/>
      <c r="DX73" s="172"/>
      <c r="DY73" s="172"/>
      <c r="DZ73" s="172"/>
      <c r="EA73" s="172"/>
      <c r="EB73" s="172"/>
      <c r="EC73" s="172"/>
      <c r="ED73" s="172"/>
      <c r="EE73" s="172"/>
      <c r="EF73" s="172"/>
      <c r="EG73" s="172"/>
      <c r="EH73" s="172"/>
      <c r="EI73" s="172"/>
      <c r="EJ73" s="172"/>
      <c r="EK73" s="172"/>
    </row>
    <row r="74" spans="1:141" s="243" customFormat="1" x14ac:dyDescent="0.15">
      <c r="A74" s="255"/>
      <c r="B74" s="255"/>
      <c r="C74" s="255"/>
      <c r="D74" s="316"/>
      <c r="E74" s="241"/>
      <c r="F74" s="17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Z74" s="242"/>
      <c r="AA74" s="242"/>
      <c r="AB74" s="242"/>
      <c r="AC74" s="242"/>
      <c r="AD74" s="242"/>
      <c r="AE74" s="242"/>
      <c r="AF74" s="242"/>
      <c r="AG74" s="242"/>
      <c r="AH74" s="172"/>
      <c r="AI74" s="172"/>
      <c r="AJ74" s="172"/>
      <c r="AK74" s="172"/>
      <c r="AL74" s="172"/>
      <c r="AM74" s="172"/>
      <c r="AN74" s="172"/>
      <c r="AO74" s="172"/>
      <c r="AP74" s="172"/>
      <c r="AQ74" s="172"/>
      <c r="AR74" s="172"/>
      <c r="AS74" s="172"/>
      <c r="AT74" s="172"/>
      <c r="AU74" s="172"/>
      <c r="AV74" s="172"/>
      <c r="AW74" s="172"/>
      <c r="AX74" s="172"/>
      <c r="AY74" s="172"/>
      <c r="AZ74" s="172"/>
      <c r="BA74" s="172"/>
      <c r="BB74" s="172"/>
      <c r="BC74" s="172"/>
      <c r="BD74" s="172"/>
      <c r="BE74" s="172"/>
      <c r="BF74" s="172"/>
      <c r="BG74" s="172"/>
      <c r="BH74" s="172"/>
      <c r="BI74" s="172"/>
      <c r="BJ74" s="172"/>
      <c r="BK74" s="172"/>
      <c r="BL74" s="172"/>
      <c r="BM74" s="172"/>
      <c r="BN74" s="172"/>
      <c r="BO74" s="172"/>
      <c r="BP74" s="172"/>
      <c r="BQ74" s="172"/>
      <c r="BR74" s="172"/>
      <c r="BS74" s="172"/>
      <c r="BT74" s="172"/>
      <c r="BU74" s="172"/>
      <c r="BV74" s="172"/>
      <c r="BW74" s="172"/>
      <c r="BX74" s="172"/>
      <c r="BY74" s="172"/>
      <c r="BZ74" s="172"/>
      <c r="CA74" s="172"/>
      <c r="CB74" s="172"/>
      <c r="CC74" s="172"/>
      <c r="CD74" s="172"/>
      <c r="CE74" s="172"/>
      <c r="CF74" s="172"/>
      <c r="CG74" s="172"/>
      <c r="CH74" s="172"/>
      <c r="CI74" s="172"/>
      <c r="CJ74" s="172"/>
      <c r="CK74" s="172"/>
      <c r="CL74" s="172"/>
      <c r="CM74" s="172"/>
      <c r="CN74" s="172"/>
      <c r="CO74" s="172"/>
      <c r="CP74" s="172"/>
      <c r="CQ74" s="172"/>
      <c r="CR74" s="172"/>
      <c r="CS74" s="172"/>
      <c r="CT74" s="172"/>
      <c r="CU74" s="172"/>
      <c r="CV74" s="172"/>
      <c r="CW74" s="172"/>
      <c r="CX74" s="172"/>
      <c r="CY74" s="172"/>
      <c r="CZ74" s="172"/>
      <c r="DA74" s="172"/>
      <c r="DB74" s="172"/>
      <c r="DC74" s="172"/>
      <c r="DD74" s="172"/>
      <c r="DE74" s="172"/>
      <c r="DF74" s="172"/>
      <c r="DG74" s="172"/>
      <c r="DH74" s="172"/>
      <c r="DI74" s="172"/>
      <c r="DJ74" s="172"/>
      <c r="DK74" s="172"/>
      <c r="DL74" s="172"/>
      <c r="DM74" s="172"/>
      <c r="DN74" s="172"/>
      <c r="DO74" s="172"/>
      <c r="DP74" s="172"/>
      <c r="DQ74" s="172"/>
      <c r="DR74" s="172"/>
      <c r="DS74" s="172"/>
      <c r="DT74" s="172"/>
      <c r="DU74" s="172"/>
      <c r="DV74" s="172"/>
      <c r="DW74" s="172"/>
      <c r="DX74" s="172"/>
      <c r="DY74" s="172"/>
      <c r="DZ74" s="172"/>
      <c r="EA74" s="172"/>
      <c r="EB74" s="172"/>
      <c r="EC74" s="172"/>
      <c r="ED74" s="172"/>
      <c r="EE74" s="172"/>
      <c r="EF74" s="172"/>
      <c r="EG74" s="172"/>
      <c r="EH74" s="172"/>
      <c r="EI74" s="172"/>
      <c r="EJ74" s="172"/>
      <c r="EK74" s="172"/>
    </row>
    <row r="75" spans="1:141" s="243" customFormat="1" x14ac:dyDescent="0.15">
      <c r="A75" s="255"/>
      <c r="B75" s="255"/>
      <c r="C75" s="255"/>
      <c r="D75" s="316"/>
      <c r="E75" s="241"/>
      <c r="F75" s="172"/>
      <c r="H75" s="242"/>
      <c r="I75" s="242"/>
      <c r="J75" s="242"/>
      <c r="K75" s="242"/>
      <c r="L75" s="242"/>
      <c r="M75" s="242"/>
      <c r="N75" s="242"/>
      <c r="O75" s="242"/>
      <c r="P75" s="242"/>
      <c r="Q75" s="242"/>
      <c r="R75" s="242"/>
      <c r="S75" s="242"/>
      <c r="T75" s="242"/>
      <c r="U75" s="242"/>
      <c r="V75" s="242"/>
      <c r="W75" s="242"/>
      <c r="X75" s="242"/>
      <c r="Y75" s="242"/>
      <c r="Z75" s="242"/>
      <c r="AA75" s="242"/>
      <c r="AB75" s="242"/>
      <c r="AC75" s="242"/>
      <c r="AD75" s="242"/>
      <c r="AE75" s="242"/>
      <c r="AF75" s="242"/>
      <c r="AG75" s="242"/>
      <c r="AH75" s="172"/>
      <c r="AI75" s="172"/>
      <c r="AJ75" s="172"/>
      <c r="AK75" s="172"/>
      <c r="AL75" s="172"/>
      <c r="AM75" s="172"/>
      <c r="AN75" s="172"/>
      <c r="AO75" s="172"/>
      <c r="AP75" s="172"/>
      <c r="AQ75" s="172"/>
      <c r="AR75" s="172"/>
      <c r="AS75" s="172"/>
      <c r="AT75" s="172"/>
      <c r="AU75" s="172"/>
      <c r="AV75" s="172"/>
      <c r="AW75" s="172"/>
      <c r="AX75" s="172"/>
      <c r="AY75" s="172"/>
      <c r="AZ75" s="172"/>
      <c r="BA75" s="172"/>
      <c r="BB75" s="172"/>
      <c r="BC75" s="172"/>
      <c r="BD75" s="172"/>
      <c r="BE75" s="172"/>
      <c r="BF75" s="172"/>
      <c r="BG75" s="172"/>
      <c r="BH75" s="172"/>
      <c r="BI75" s="172"/>
      <c r="BJ75" s="172"/>
      <c r="BK75" s="172"/>
      <c r="BL75" s="172"/>
      <c r="BM75" s="172"/>
      <c r="BN75" s="172"/>
      <c r="BO75" s="172"/>
      <c r="BP75" s="172"/>
      <c r="BQ75" s="172"/>
      <c r="BR75" s="172"/>
      <c r="BS75" s="172"/>
      <c r="BT75" s="172"/>
      <c r="BU75" s="172"/>
      <c r="BV75" s="172"/>
      <c r="BW75" s="172"/>
      <c r="BX75" s="172"/>
      <c r="BY75" s="172"/>
      <c r="BZ75" s="172"/>
      <c r="CA75" s="172"/>
      <c r="CB75" s="172"/>
      <c r="CC75" s="172"/>
      <c r="CD75" s="172"/>
      <c r="CE75" s="172"/>
      <c r="CF75" s="172"/>
      <c r="CG75" s="172"/>
      <c r="CH75" s="172"/>
      <c r="CI75" s="172"/>
      <c r="CJ75" s="172"/>
      <c r="CK75" s="172"/>
      <c r="CL75" s="172"/>
      <c r="CM75" s="172"/>
      <c r="CN75" s="172"/>
      <c r="CO75" s="172"/>
      <c r="CP75" s="172"/>
      <c r="CQ75" s="172"/>
      <c r="CR75" s="172"/>
      <c r="CS75" s="172"/>
      <c r="CT75" s="172"/>
      <c r="CU75" s="172"/>
      <c r="CV75" s="172"/>
      <c r="CW75" s="172"/>
      <c r="CX75" s="172"/>
      <c r="CY75" s="172"/>
      <c r="CZ75" s="172"/>
      <c r="DA75" s="172"/>
      <c r="DB75" s="172"/>
      <c r="DC75" s="172"/>
      <c r="DD75" s="172"/>
      <c r="DE75" s="172"/>
      <c r="DF75" s="172"/>
      <c r="DG75" s="172"/>
      <c r="DH75" s="172"/>
      <c r="DI75" s="172"/>
      <c r="DJ75" s="172"/>
      <c r="DK75" s="172"/>
      <c r="DL75" s="172"/>
      <c r="DM75" s="172"/>
      <c r="DN75" s="172"/>
      <c r="DO75" s="172"/>
      <c r="DP75" s="172"/>
      <c r="DQ75" s="172"/>
      <c r="DR75" s="172"/>
      <c r="DS75" s="172"/>
      <c r="DT75" s="172"/>
      <c r="DU75" s="172"/>
      <c r="DV75" s="172"/>
      <c r="DW75" s="172"/>
      <c r="DX75" s="172"/>
      <c r="DY75" s="172"/>
      <c r="DZ75" s="172"/>
      <c r="EA75" s="172"/>
      <c r="EB75" s="172"/>
      <c r="EC75" s="172"/>
      <c r="ED75" s="172"/>
      <c r="EE75" s="172"/>
      <c r="EF75" s="172"/>
      <c r="EG75" s="172"/>
      <c r="EH75" s="172"/>
      <c r="EI75" s="172"/>
      <c r="EJ75" s="172"/>
      <c r="EK75" s="172"/>
    </row>
    <row r="76" spans="1:141" s="243" customFormat="1" x14ac:dyDescent="0.15">
      <c r="A76" s="255"/>
      <c r="B76" s="255"/>
      <c r="C76" s="255"/>
      <c r="D76" s="316"/>
      <c r="E76" s="241"/>
      <c r="F76" s="172"/>
      <c r="H76" s="242"/>
      <c r="I76" s="242"/>
      <c r="J76" s="242"/>
      <c r="K76" s="242"/>
      <c r="L76" s="242"/>
      <c r="M76" s="242"/>
      <c r="N76" s="242"/>
      <c r="O76" s="242"/>
      <c r="P76" s="242"/>
      <c r="Q76" s="242"/>
      <c r="R76" s="242"/>
      <c r="S76" s="242"/>
      <c r="T76" s="242"/>
      <c r="U76" s="242"/>
      <c r="V76" s="242"/>
      <c r="W76" s="242"/>
      <c r="X76" s="242"/>
      <c r="Y76" s="242"/>
      <c r="Z76" s="242"/>
      <c r="AA76" s="242"/>
      <c r="AB76" s="242"/>
      <c r="AC76" s="242"/>
      <c r="AD76" s="242"/>
      <c r="AE76" s="242"/>
      <c r="AF76" s="242"/>
      <c r="AG76" s="242"/>
      <c r="AH76" s="172"/>
      <c r="AI76" s="172"/>
      <c r="AJ76" s="172"/>
      <c r="AK76" s="172"/>
      <c r="AL76" s="172"/>
      <c r="AM76" s="172"/>
      <c r="AN76" s="172"/>
      <c r="AO76" s="172"/>
      <c r="AP76" s="172"/>
      <c r="AQ76" s="172"/>
      <c r="AR76" s="172"/>
      <c r="AS76" s="172"/>
      <c r="AT76" s="172"/>
      <c r="AU76" s="172"/>
      <c r="AV76" s="172"/>
      <c r="AW76" s="172"/>
      <c r="AX76" s="172"/>
      <c r="AY76" s="172"/>
      <c r="AZ76" s="172"/>
      <c r="BA76" s="172"/>
      <c r="BB76" s="172"/>
      <c r="BC76" s="172"/>
      <c r="BD76" s="172"/>
      <c r="BE76" s="172"/>
      <c r="BF76" s="172"/>
      <c r="BG76" s="172"/>
      <c r="BH76" s="172"/>
      <c r="BI76" s="172"/>
      <c r="BJ76" s="172"/>
      <c r="BK76" s="172"/>
      <c r="BL76" s="172"/>
      <c r="BM76" s="172"/>
      <c r="BN76" s="172"/>
      <c r="BO76" s="172"/>
      <c r="BP76" s="172"/>
      <c r="BQ76" s="172"/>
      <c r="BR76" s="172"/>
      <c r="BS76" s="172"/>
      <c r="BT76" s="172"/>
      <c r="BU76" s="172"/>
      <c r="BV76" s="172"/>
      <c r="BW76" s="172"/>
      <c r="BX76" s="172"/>
      <c r="BY76" s="172"/>
      <c r="BZ76" s="172"/>
      <c r="CA76" s="172"/>
      <c r="CB76" s="172"/>
      <c r="CC76" s="172"/>
      <c r="CD76" s="172"/>
      <c r="CE76" s="172"/>
      <c r="CF76" s="172"/>
      <c r="CG76" s="172"/>
      <c r="CH76" s="172"/>
      <c r="CI76" s="172"/>
      <c r="CJ76" s="172"/>
      <c r="CK76" s="172"/>
      <c r="CL76" s="172"/>
      <c r="CM76" s="172"/>
      <c r="CN76" s="172"/>
      <c r="CO76" s="172"/>
      <c r="CP76" s="172"/>
      <c r="CQ76" s="172"/>
      <c r="CR76" s="172"/>
      <c r="CS76" s="172"/>
      <c r="CT76" s="172"/>
      <c r="CU76" s="172"/>
      <c r="CV76" s="172"/>
      <c r="CW76" s="172"/>
      <c r="CX76" s="172"/>
      <c r="CY76" s="172"/>
      <c r="CZ76" s="172"/>
      <c r="DA76" s="172"/>
      <c r="DB76" s="172"/>
      <c r="DC76" s="172"/>
      <c r="DD76" s="172"/>
      <c r="DE76" s="172"/>
      <c r="DF76" s="172"/>
      <c r="DG76" s="172"/>
      <c r="DH76" s="172"/>
      <c r="DI76" s="172"/>
      <c r="DJ76" s="172"/>
      <c r="DK76" s="172"/>
      <c r="DL76" s="172"/>
      <c r="DM76" s="172"/>
      <c r="DN76" s="172"/>
      <c r="DO76" s="172"/>
      <c r="DP76" s="172"/>
      <c r="DQ76" s="172"/>
      <c r="DR76" s="172"/>
      <c r="DS76" s="172"/>
      <c r="DT76" s="172"/>
      <c r="DU76" s="172"/>
      <c r="DV76" s="172"/>
      <c r="DW76" s="172"/>
      <c r="DX76" s="172"/>
      <c r="DY76" s="172"/>
      <c r="DZ76" s="172"/>
      <c r="EA76" s="172"/>
      <c r="EB76" s="172"/>
      <c r="EC76" s="172"/>
      <c r="ED76" s="172"/>
      <c r="EE76" s="172"/>
      <c r="EF76" s="172"/>
      <c r="EG76" s="172"/>
      <c r="EH76" s="172"/>
      <c r="EI76" s="172"/>
      <c r="EJ76" s="172"/>
      <c r="EK76" s="172"/>
    </row>
    <row r="77" spans="1:141" s="243" customFormat="1" x14ac:dyDescent="0.15">
      <c r="A77" s="255"/>
      <c r="B77" s="255"/>
      <c r="C77" s="255"/>
      <c r="D77" s="316"/>
      <c r="E77" s="241"/>
      <c r="F77" s="172"/>
      <c r="H77" s="242"/>
      <c r="I77" s="242"/>
      <c r="J77" s="242"/>
      <c r="K77" s="242"/>
      <c r="L77" s="242"/>
      <c r="M77" s="242"/>
      <c r="N77" s="242"/>
      <c r="O77" s="242"/>
      <c r="P77" s="242"/>
      <c r="Q77" s="242"/>
      <c r="R77" s="242"/>
      <c r="S77" s="242"/>
      <c r="T77" s="242"/>
      <c r="U77" s="242"/>
      <c r="V77" s="242"/>
      <c r="W77" s="242"/>
      <c r="X77" s="242"/>
      <c r="Y77" s="242"/>
      <c r="Z77" s="242"/>
      <c r="AA77" s="242"/>
      <c r="AB77" s="242"/>
      <c r="AC77" s="242"/>
      <c r="AD77" s="242"/>
      <c r="AE77" s="242"/>
      <c r="AF77" s="242"/>
      <c r="AG77" s="242"/>
      <c r="AH77" s="172"/>
      <c r="AI77" s="172"/>
      <c r="AJ77" s="172"/>
      <c r="AK77" s="172"/>
      <c r="AL77" s="172"/>
      <c r="AM77" s="172"/>
      <c r="AN77" s="172"/>
      <c r="AO77" s="172"/>
      <c r="AP77" s="172"/>
      <c r="AQ77" s="172"/>
      <c r="AR77" s="172"/>
      <c r="AS77" s="172"/>
      <c r="AT77" s="172"/>
      <c r="AU77" s="172"/>
      <c r="AV77" s="172"/>
      <c r="AW77" s="172"/>
      <c r="AX77" s="172"/>
      <c r="AY77" s="172"/>
      <c r="AZ77" s="172"/>
      <c r="BA77" s="172"/>
      <c r="BB77" s="172"/>
      <c r="BC77" s="172"/>
      <c r="BD77" s="172"/>
      <c r="BE77" s="172"/>
      <c r="BF77" s="172"/>
      <c r="BG77" s="172"/>
      <c r="BH77" s="172"/>
      <c r="BI77" s="172"/>
      <c r="BJ77" s="172"/>
      <c r="BK77" s="172"/>
      <c r="BL77" s="172"/>
      <c r="BM77" s="172"/>
      <c r="BN77" s="172"/>
      <c r="BO77" s="172"/>
      <c r="BP77" s="172"/>
      <c r="BQ77" s="172"/>
      <c r="BR77" s="172"/>
      <c r="BS77" s="172"/>
      <c r="BT77" s="172"/>
      <c r="BU77" s="172"/>
      <c r="BV77" s="172"/>
      <c r="BW77" s="172"/>
      <c r="BX77" s="172"/>
      <c r="BY77" s="172"/>
      <c r="BZ77" s="172"/>
      <c r="CA77" s="172"/>
      <c r="CB77" s="172"/>
      <c r="CC77" s="172"/>
      <c r="CD77" s="172"/>
      <c r="CE77" s="172"/>
      <c r="CF77" s="172"/>
      <c r="CG77" s="172"/>
      <c r="CH77" s="172"/>
      <c r="CI77" s="172"/>
      <c r="CJ77" s="172"/>
      <c r="CK77" s="172"/>
      <c r="CL77" s="172"/>
      <c r="CM77" s="172"/>
      <c r="CN77" s="172"/>
      <c r="CO77" s="172"/>
      <c r="CP77" s="172"/>
      <c r="CQ77" s="172"/>
      <c r="CR77" s="172"/>
      <c r="CS77" s="172"/>
      <c r="CT77" s="172"/>
      <c r="CU77" s="172"/>
      <c r="CV77" s="172"/>
      <c r="CW77" s="172"/>
      <c r="CX77" s="172"/>
      <c r="CY77" s="172"/>
      <c r="CZ77" s="172"/>
      <c r="DA77" s="172"/>
      <c r="DB77" s="172"/>
      <c r="DC77" s="172"/>
      <c r="DD77" s="172"/>
      <c r="DE77" s="172"/>
      <c r="DF77" s="172"/>
      <c r="DG77" s="172"/>
      <c r="DH77" s="172"/>
      <c r="DI77" s="172"/>
      <c r="DJ77" s="172"/>
      <c r="DK77" s="172"/>
      <c r="DL77" s="172"/>
      <c r="DM77" s="172"/>
      <c r="DN77" s="172"/>
      <c r="DO77" s="172"/>
      <c r="DP77" s="172"/>
      <c r="DQ77" s="172"/>
      <c r="DR77" s="172"/>
      <c r="DS77" s="172"/>
      <c r="DT77" s="172"/>
      <c r="DU77" s="172"/>
      <c r="DV77" s="172"/>
      <c r="DW77" s="172"/>
      <c r="DX77" s="172"/>
      <c r="DY77" s="172"/>
      <c r="DZ77" s="172"/>
      <c r="EA77" s="172"/>
      <c r="EB77" s="172"/>
      <c r="EC77" s="172"/>
      <c r="ED77" s="172"/>
      <c r="EE77" s="172"/>
      <c r="EF77" s="172"/>
      <c r="EG77" s="172"/>
      <c r="EH77" s="172"/>
      <c r="EI77" s="172"/>
      <c r="EJ77" s="172"/>
      <c r="EK77" s="172"/>
    </row>
    <row r="78" spans="1:141" s="243" customFormat="1" x14ac:dyDescent="0.15">
      <c r="A78" s="255"/>
      <c r="B78" s="255"/>
      <c r="C78" s="255"/>
      <c r="D78" s="316"/>
      <c r="E78" s="241"/>
      <c r="F78" s="172"/>
      <c r="H78" s="242"/>
      <c r="I78" s="242"/>
      <c r="J78" s="242"/>
      <c r="K78" s="242"/>
      <c r="L78" s="242"/>
      <c r="M78" s="242"/>
      <c r="N78" s="242"/>
      <c r="O78" s="242"/>
      <c r="P78" s="242"/>
      <c r="Q78" s="242"/>
      <c r="R78" s="242"/>
      <c r="S78" s="242"/>
      <c r="T78" s="242"/>
      <c r="U78" s="242"/>
      <c r="V78" s="242"/>
      <c r="W78" s="242"/>
      <c r="X78" s="242"/>
      <c r="Y78" s="242"/>
      <c r="Z78" s="242"/>
      <c r="AA78" s="242"/>
      <c r="AB78" s="242"/>
      <c r="AC78" s="242"/>
      <c r="AD78" s="242"/>
      <c r="AE78" s="242"/>
      <c r="AF78" s="242"/>
      <c r="AG78" s="242"/>
      <c r="AH78" s="172"/>
      <c r="AI78" s="172"/>
      <c r="AJ78" s="172"/>
      <c r="AK78" s="172"/>
      <c r="AL78" s="172"/>
      <c r="AM78" s="172"/>
      <c r="AN78" s="172"/>
      <c r="AO78" s="172"/>
      <c r="AP78" s="172"/>
      <c r="AQ78" s="172"/>
      <c r="AR78" s="172"/>
      <c r="AS78" s="172"/>
      <c r="AT78" s="172"/>
      <c r="AU78" s="172"/>
      <c r="AV78" s="172"/>
      <c r="AW78" s="172"/>
      <c r="AX78" s="172"/>
      <c r="AY78" s="172"/>
      <c r="AZ78" s="172"/>
      <c r="BA78" s="172"/>
      <c r="BB78" s="172"/>
      <c r="BC78" s="172"/>
      <c r="BD78" s="172"/>
      <c r="BE78" s="172"/>
      <c r="BF78" s="172"/>
      <c r="BG78" s="172"/>
      <c r="BH78" s="172"/>
      <c r="BI78" s="172"/>
      <c r="BJ78" s="172"/>
      <c r="BK78" s="172"/>
      <c r="BL78" s="172"/>
      <c r="BM78" s="172"/>
      <c r="BN78" s="172"/>
      <c r="BO78" s="172"/>
      <c r="BP78" s="172"/>
      <c r="BQ78" s="172"/>
      <c r="BR78" s="172"/>
      <c r="BS78" s="172"/>
      <c r="BT78" s="172"/>
      <c r="BU78" s="172"/>
      <c r="BV78" s="172"/>
      <c r="BW78" s="172"/>
      <c r="BX78" s="172"/>
      <c r="BY78" s="172"/>
      <c r="BZ78" s="172"/>
      <c r="CA78" s="172"/>
      <c r="CB78" s="172"/>
      <c r="CC78" s="172"/>
      <c r="CD78" s="172"/>
      <c r="CE78" s="172"/>
      <c r="CF78" s="172"/>
      <c r="CG78" s="172"/>
      <c r="CH78" s="172"/>
      <c r="CI78" s="172"/>
      <c r="CJ78" s="172"/>
      <c r="CK78" s="172"/>
      <c r="CL78" s="172"/>
      <c r="CM78" s="172"/>
      <c r="CN78" s="172"/>
      <c r="CO78" s="172"/>
      <c r="CP78" s="172"/>
      <c r="CQ78" s="172"/>
      <c r="CR78" s="172"/>
      <c r="CS78" s="172"/>
      <c r="CT78" s="172"/>
      <c r="CU78" s="172"/>
      <c r="CV78" s="172"/>
      <c r="CW78" s="172"/>
      <c r="CX78" s="172"/>
      <c r="CY78" s="172"/>
      <c r="CZ78" s="172"/>
      <c r="DA78" s="172"/>
      <c r="DB78" s="172"/>
      <c r="DC78" s="172"/>
      <c r="DD78" s="172"/>
      <c r="DE78" s="172"/>
      <c r="DF78" s="172"/>
      <c r="DG78" s="172"/>
      <c r="DH78" s="172"/>
      <c r="DI78" s="172"/>
      <c r="DJ78" s="172"/>
      <c r="DK78" s="172"/>
      <c r="DL78" s="172"/>
      <c r="DM78" s="172"/>
      <c r="DN78" s="172"/>
      <c r="DO78" s="172"/>
      <c r="DP78" s="172"/>
      <c r="DQ78" s="172"/>
      <c r="DR78" s="172"/>
      <c r="DS78" s="172"/>
      <c r="DT78" s="172"/>
      <c r="DU78" s="172"/>
      <c r="DV78" s="172"/>
      <c r="DW78" s="172"/>
      <c r="DX78" s="172"/>
      <c r="DY78" s="172"/>
      <c r="DZ78" s="172"/>
      <c r="EA78" s="172"/>
      <c r="EB78" s="172"/>
      <c r="EC78" s="172"/>
      <c r="ED78" s="172"/>
      <c r="EE78" s="172"/>
      <c r="EF78" s="172"/>
      <c r="EG78" s="172"/>
      <c r="EH78" s="172"/>
      <c r="EI78" s="172"/>
      <c r="EJ78" s="172"/>
      <c r="EK78" s="172"/>
    </row>
    <row r="79" spans="1:141" s="243" customFormat="1" x14ac:dyDescent="0.15">
      <c r="A79" s="255"/>
      <c r="B79" s="255"/>
      <c r="C79" s="255"/>
      <c r="D79" s="316"/>
      <c r="E79" s="241"/>
      <c r="F79" s="172"/>
      <c r="H79" s="242"/>
      <c r="I79" s="242"/>
      <c r="J79" s="242"/>
      <c r="K79" s="242"/>
      <c r="L79" s="242"/>
      <c r="M79" s="242"/>
      <c r="N79" s="242"/>
      <c r="O79" s="242"/>
      <c r="P79" s="242"/>
      <c r="Q79" s="242"/>
      <c r="R79" s="242"/>
      <c r="S79" s="242"/>
      <c r="T79" s="242"/>
      <c r="U79" s="242"/>
      <c r="V79" s="242"/>
      <c r="W79" s="242"/>
      <c r="X79" s="242"/>
      <c r="Y79" s="242"/>
      <c r="Z79" s="242"/>
      <c r="AA79" s="242"/>
      <c r="AB79" s="242"/>
      <c r="AC79" s="242"/>
      <c r="AD79" s="242"/>
      <c r="AE79" s="242"/>
      <c r="AF79" s="242"/>
      <c r="AG79" s="242"/>
      <c r="AH79" s="172"/>
      <c r="AI79" s="172"/>
      <c r="AJ79" s="172"/>
      <c r="AK79" s="172"/>
      <c r="AL79" s="172"/>
      <c r="AM79" s="172"/>
      <c r="AN79" s="172"/>
      <c r="AO79" s="172"/>
      <c r="AP79" s="172"/>
      <c r="AQ79" s="172"/>
      <c r="AR79" s="172"/>
      <c r="AS79" s="172"/>
      <c r="AT79" s="172"/>
      <c r="AU79" s="172"/>
      <c r="AV79" s="172"/>
      <c r="AW79" s="172"/>
      <c r="AX79" s="172"/>
      <c r="AY79" s="172"/>
      <c r="AZ79" s="172"/>
      <c r="BA79" s="172"/>
      <c r="BB79" s="172"/>
      <c r="BC79" s="172"/>
      <c r="BD79" s="172"/>
      <c r="BE79" s="172"/>
      <c r="BF79" s="172"/>
      <c r="BG79" s="172"/>
      <c r="BH79" s="172"/>
      <c r="BI79" s="172"/>
      <c r="BJ79" s="172"/>
      <c r="BK79" s="172"/>
      <c r="BL79" s="172"/>
      <c r="BM79" s="172"/>
      <c r="BN79" s="172"/>
      <c r="BO79" s="172"/>
      <c r="BP79" s="172"/>
      <c r="BQ79" s="172"/>
      <c r="BR79" s="172"/>
      <c r="BS79" s="172"/>
      <c r="BT79" s="172"/>
      <c r="BU79" s="172"/>
      <c r="BV79" s="172"/>
      <c r="BW79" s="172"/>
      <c r="BX79" s="172"/>
      <c r="BY79" s="172"/>
      <c r="BZ79" s="172"/>
      <c r="CA79" s="172"/>
      <c r="CB79" s="172"/>
      <c r="CC79" s="172"/>
      <c r="CD79" s="172"/>
      <c r="CE79" s="172"/>
      <c r="CF79" s="172"/>
      <c r="CG79" s="172"/>
      <c r="CH79" s="172"/>
      <c r="CI79" s="172"/>
      <c r="CJ79" s="172"/>
      <c r="CK79" s="172"/>
      <c r="CL79" s="172"/>
      <c r="CM79" s="172"/>
      <c r="CN79" s="172"/>
      <c r="CO79" s="172"/>
      <c r="CP79" s="172"/>
      <c r="CQ79" s="172"/>
      <c r="CR79" s="172"/>
      <c r="CS79" s="172"/>
      <c r="CT79" s="172"/>
      <c r="CU79" s="172"/>
      <c r="CV79" s="172"/>
      <c r="CW79" s="172"/>
      <c r="CX79" s="172"/>
      <c r="CY79" s="172"/>
      <c r="CZ79" s="172"/>
      <c r="DA79" s="172"/>
      <c r="DB79" s="172"/>
      <c r="DC79" s="172"/>
      <c r="DD79" s="172"/>
      <c r="DE79" s="172"/>
      <c r="DF79" s="172"/>
      <c r="DG79" s="172"/>
      <c r="DH79" s="172"/>
      <c r="DI79" s="172"/>
      <c r="DJ79" s="172"/>
      <c r="DK79" s="172"/>
      <c r="DL79" s="172"/>
      <c r="DM79" s="172"/>
      <c r="DN79" s="172"/>
      <c r="DO79" s="172"/>
      <c r="DP79" s="172"/>
      <c r="DQ79" s="172"/>
      <c r="DR79" s="172"/>
      <c r="DS79" s="172"/>
      <c r="DT79" s="172"/>
      <c r="DU79" s="172"/>
      <c r="DV79" s="172"/>
      <c r="DW79" s="172"/>
      <c r="DX79" s="172"/>
      <c r="DY79" s="172"/>
      <c r="DZ79" s="172"/>
      <c r="EA79" s="172"/>
      <c r="EB79" s="172"/>
      <c r="EC79" s="172"/>
      <c r="ED79" s="172"/>
      <c r="EE79" s="172"/>
      <c r="EF79" s="172"/>
      <c r="EG79" s="172"/>
      <c r="EH79" s="172"/>
      <c r="EI79" s="172"/>
      <c r="EJ79" s="172"/>
      <c r="EK79" s="172"/>
    </row>
    <row r="80" spans="1:141" s="243" customFormat="1" x14ac:dyDescent="0.15">
      <c r="A80" s="255"/>
      <c r="B80" s="255"/>
      <c r="C80" s="255"/>
      <c r="D80" s="316"/>
      <c r="E80" s="241"/>
      <c r="F80" s="172"/>
      <c r="H80" s="242"/>
      <c r="I80" s="242"/>
      <c r="J80" s="242"/>
      <c r="K80" s="242"/>
      <c r="L80" s="242"/>
      <c r="M80" s="242"/>
      <c r="N80" s="242"/>
      <c r="O80" s="242"/>
      <c r="P80" s="242"/>
      <c r="Q80" s="242"/>
      <c r="R80" s="242"/>
      <c r="S80" s="242"/>
      <c r="T80" s="242"/>
      <c r="U80" s="242"/>
      <c r="V80" s="242"/>
      <c r="W80" s="242"/>
      <c r="X80" s="242"/>
      <c r="Y80" s="242"/>
      <c r="Z80" s="242"/>
      <c r="AA80" s="242"/>
      <c r="AB80" s="242"/>
      <c r="AC80" s="242"/>
      <c r="AD80" s="242"/>
      <c r="AE80" s="242"/>
      <c r="AF80" s="242"/>
      <c r="AG80" s="242"/>
      <c r="AH80" s="172"/>
      <c r="AI80" s="172"/>
      <c r="AJ80" s="172"/>
      <c r="AK80" s="172"/>
      <c r="AL80" s="172"/>
      <c r="AM80" s="172"/>
      <c r="AN80" s="172"/>
      <c r="AO80" s="172"/>
      <c r="AP80" s="172"/>
      <c r="AQ80" s="172"/>
      <c r="AR80" s="172"/>
      <c r="AS80" s="172"/>
      <c r="AT80" s="172"/>
      <c r="AU80" s="172"/>
      <c r="AV80" s="172"/>
      <c r="AW80" s="172"/>
      <c r="AX80" s="172"/>
      <c r="AY80" s="172"/>
      <c r="AZ80" s="172"/>
      <c r="BA80" s="172"/>
      <c r="BB80" s="172"/>
      <c r="BC80" s="172"/>
      <c r="BD80" s="172"/>
      <c r="BE80" s="172"/>
      <c r="BF80" s="172"/>
      <c r="BG80" s="172"/>
      <c r="BH80" s="172"/>
      <c r="BI80" s="172"/>
      <c r="BJ80" s="172"/>
      <c r="BK80" s="172"/>
      <c r="BL80" s="172"/>
      <c r="BM80" s="172"/>
      <c r="BN80" s="172"/>
      <c r="BO80" s="172"/>
      <c r="BP80" s="172"/>
      <c r="BQ80" s="172"/>
      <c r="BR80" s="172"/>
      <c r="BS80" s="172"/>
      <c r="BT80" s="172"/>
      <c r="BU80" s="172"/>
      <c r="BV80" s="172"/>
      <c r="BW80" s="172"/>
      <c r="BX80" s="172"/>
      <c r="BY80" s="172"/>
      <c r="BZ80" s="172"/>
      <c r="CA80" s="172"/>
      <c r="CB80" s="172"/>
      <c r="CC80" s="172"/>
      <c r="CD80" s="172"/>
      <c r="CE80" s="172"/>
      <c r="CF80" s="172"/>
      <c r="CG80" s="172"/>
      <c r="CH80" s="172"/>
      <c r="CI80" s="172"/>
      <c r="CJ80" s="172"/>
      <c r="CK80" s="172"/>
      <c r="CL80" s="172"/>
      <c r="CM80" s="172"/>
      <c r="CN80" s="172"/>
      <c r="CO80" s="172"/>
      <c r="CP80" s="172"/>
      <c r="CQ80" s="172"/>
      <c r="CR80" s="172"/>
      <c r="CS80" s="172"/>
      <c r="CT80" s="172"/>
      <c r="CU80" s="172"/>
      <c r="CV80" s="172"/>
      <c r="CW80" s="172"/>
      <c r="CX80" s="172"/>
      <c r="CY80" s="172"/>
      <c r="CZ80" s="172"/>
      <c r="DA80" s="172"/>
      <c r="DB80" s="172"/>
      <c r="DC80" s="172"/>
      <c r="DD80" s="172"/>
      <c r="DE80" s="172"/>
      <c r="DF80" s="172"/>
      <c r="DG80" s="172"/>
      <c r="DH80" s="172"/>
      <c r="DI80" s="172"/>
      <c r="DJ80" s="172"/>
      <c r="DK80" s="172"/>
      <c r="DL80" s="172"/>
      <c r="DM80" s="172"/>
      <c r="DN80" s="172"/>
      <c r="DO80" s="172"/>
      <c r="DP80" s="172"/>
      <c r="DQ80" s="172"/>
      <c r="DR80" s="172"/>
      <c r="DS80" s="172"/>
      <c r="DT80" s="172"/>
      <c r="DU80" s="172"/>
      <c r="DV80" s="172"/>
      <c r="DW80" s="172"/>
      <c r="DX80" s="172"/>
      <c r="DY80" s="172"/>
      <c r="DZ80" s="172"/>
      <c r="EA80" s="172"/>
      <c r="EB80" s="172"/>
      <c r="EC80" s="172"/>
      <c r="ED80" s="172"/>
      <c r="EE80" s="172"/>
      <c r="EF80" s="172"/>
      <c r="EG80" s="172"/>
      <c r="EH80" s="172"/>
      <c r="EI80" s="172"/>
      <c r="EJ80" s="172"/>
      <c r="EK80" s="172"/>
    </row>
    <row r="81" spans="1:141" s="243" customFormat="1" x14ac:dyDescent="0.15">
      <c r="A81" s="255"/>
      <c r="B81" s="255"/>
      <c r="C81" s="255"/>
      <c r="D81" s="316"/>
      <c r="E81" s="241"/>
      <c r="F81" s="172"/>
      <c r="H81" s="242"/>
      <c r="I81" s="242"/>
      <c r="J81" s="242"/>
      <c r="K81" s="242"/>
      <c r="L81" s="242"/>
      <c r="M81" s="242"/>
      <c r="N81" s="242"/>
      <c r="O81" s="242"/>
      <c r="P81" s="242"/>
      <c r="Q81" s="242"/>
      <c r="R81" s="242"/>
      <c r="S81" s="242"/>
      <c r="T81" s="242"/>
      <c r="U81" s="242"/>
      <c r="V81" s="242"/>
      <c r="W81" s="242"/>
      <c r="X81" s="242"/>
      <c r="Y81" s="242"/>
      <c r="Z81" s="242"/>
      <c r="AA81" s="242"/>
      <c r="AB81" s="242"/>
      <c r="AC81" s="242"/>
      <c r="AD81" s="242"/>
      <c r="AE81" s="242"/>
      <c r="AF81" s="242"/>
      <c r="AG81" s="242"/>
      <c r="AH81" s="172"/>
      <c r="AI81" s="172"/>
      <c r="AJ81" s="172"/>
      <c r="AK81" s="172"/>
      <c r="AL81" s="172"/>
      <c r="AM81" s="172"/>
      <c r="AN81" s="172"/>
      <c r="AO81" s="172"/>
      <c r="AP81" s="172"/>
      <c r="AQ81" s="172"/>
      <c r="AR81" s="172"/>
      <c r="AS81" s="172"/>
      <c r="AT81" s="172"/>
      <c r="AU81" s="172"/>
      <c r="AV81" s="172"/>
      <c r="AW81" s="172"/>
      <c r="AX81" s="172"/>
      <c r="AY81" s="172"/>
      <c r="AZ81" s="172"/>
      <c r="BA81" s="172"/>
      <c r="BB81" s="172"/>
      <c r="BC81" s="172"/>
      <c r="BD81" s="172"/>
      <c r="BE81" s="172"/>
      <c r="BF81" s="172"/>
      <c r="BG81" s="172"/>
      <c r="BH81" s="172"/>
      <c r="BI81" s="172"/>
      <c r="BJ81" s="172"/>
      <c r="BK81" s="172"/>
      <c r="BL81" s="172"/>
      <c r="BM81" s="172"/>
      <c r="BN81" s="172"/>
      <c r="BO81" s="172"/>
      <c r="BP81" s="172"/>
      <c r="BQ81" s="172"/>
      <c r="BR81" s="172"/>
      <c r="BS81" s="172"/>
      <c r="BT81" s="172"/>
      <c r="BU81" s="172"/>
      <c r="BV81" s="172"/>
      <c r="BW81" s="172"/>
      <c r="BX81" s="172"/>
      <c r="BY81" s="172"/>
      <c r="BZ81" s="172"/>
      <c r="CA81" s="172"/>
      <c r="CB81" s="172"/>
      <c r="CC81" s="172"/>
      <c r="CD81" s="172"/>
      <c r="CE81" s="172"/>
      <c r="CF81" s="172"/>
      <c r="CG81" s="172"/>
      <c r="CH81" s="172"/>
      <c r="CI81" s="172"/>
      <c r="CJ81" s="172"/>
      <c r="CK81" s="172"/>
      <c r="CL81" s="172"/>
      <c r="CM81" s="172"/>
      <c r="CN81" s="172"/>
      <c r="CO81" s="172"/>
      <c r="CP81" s="172"/>
      <c r="CQ81" s="172"/>
      <c r="CR81" s="172"/>
      <c r="CS81" s="172"/>
      <c r="CT81" s="172"/>
      <c r="CU81" s="172"/>
      <c r="CV81" s="172"/>
      <c r="CW81" s="172"/>
      <c r="CX81" s="172"/>
      <c r="CY81" s="172"/>
      <c r="CZ81" s="172"/>
      <c r="DA81" s="172"/>
      <c r="DB81" s="172"/>
      <c r="DC81" s="172"/>
      <c r="DD81" s="172"/>
      <c r="DE81" s="172"/>
      <c r="DF81" s="172"/>
      <c r="DG81" s="172"/>
      <c r="DH81" s="172"/>
      <c r="DI81" s="172"/>
      <c r="DJ81" s="172"/>
      <c r="DK81" s="172"/>
      <c r="DL81" s="172"/>
      <c r="DM81" s="172"/>
      <c r="DN81" s="172"/>
      <c r="DO81" s="172"/>
      <c r="DP81" s="172"/>
      <c r="DQ81" s="172"/>
      <c r="DR81" s="172"/>
      <c r="DS81" s="172"/>
      <c r="DT81" s="172"/>
      <c r="DU81" s="172"/>
      <c r="DV81" s="172"/>
      <c r="DW81" s="172"/>
      <c r="DX81" s="172"/>
      <c r="DY81" s="172"/>
      <c r="DZ81" s="172"/>
      <c r="EA81" s="172"/>
      <c r="EB81" s="172"/>
      <c r="EC81" s="172"/>
      <c r="ED81" s="172"/>
      <c r="EE81" s="172"/>
      <c r="EF81" s="172"/>
      <c r="EG81" s="172"/>
      <c r="EH81" s="172"/>
      <c r="EI81" s="172"/>
      <c r="EJ81" s="172"/>
      <c r="EK81" s="172"/>
    </row>
    <row r="82" spans="1:141" s="243" customFormat="1" x14ac:dyDescent="0.15">
      <c r="A82" s="255"/>
      <c r="B82" s="255"/>
      <c r="C82" s="255"/>
      <c r="D82" s="316"/>
      <c r="E82" s="241"/>
      <c r="F82" s="172"/>
      <c r="H82" s="242"/>
      <c r="I82" s="242"/>
      <c r="J82" s="242"/>
      <c r="K82" s="242"/>
      <c r="L82" s="242"/>
      <c r="M82" s="242"/>
      <c r="N82" s="242"/>
      <c r="O82" s="242"/>
      <c r="P82" s="242"/>
      <c r="Q82" s="242"/>
      <c r="R82" s="242"/>
      <c r="S82" s="242"/>
      <c r="T82" s="242"/>
      <c r="U82" s="242"/>
      <c r="V82" s="242"/>
      <c r="W82" s="242"/>
      <c r="X82" s="242"/>
      <c r="Y82" s="242"/>
      <c r="Z82" s="242"/>
      <c r="AA82" s="242"/>
      <c r="AB82" s="242"/>
      <c r="AC82" s="242"/>
      <c r="AD82" s="242"/>
      <c r="AE82" s="242"/>
      <c r="AF82" s="242"/>
      <c r="AG82" s="242"/>
      <c r="AH82" s="172"/>
      <c r="AI82" s="172"/>
      <c r="AJ82" s="172"/>
      <c r="AK82" s="172"/>
      <c r="AL82" s="172"/>
      <c r="AM82" s="172"/>
      <c r="AN82" s="172"/>
      <c r="AO82" s="172"/>
      <c r="AP82" s="172"/>
      <c r="AQ82" s="172"/>
      <c r="AR82" s="172"/>
      <c r="AS82" s="172"/>
      <c r="AT82" s="172"/>
      <c r="AU82" s="172"/>
      <c r="AV82" s="172"/>
      <c r="AW82" s="172"/>
      <c r="AX82" s="172"/>
      <c r="AY82" s="172"/>
      <c r="AZ82" s="172"/>
      <c r="BA82" s="172"/>
      <c r="BB82" s="172"/>
      <c r="BC82" s="172"/>
      <c r="BD82" s="172"/>
      <c r="BE82" s="172"/>
      <c r="BF82" s="172"/>
      <c r="BG82" s="172"/>
      <c r="BH82" s="172"/>
      <c r="BI82" s="172"/>
      <c r="BJ82" s="172"/>
      <c r="BK82" s="172"/>
      <c r="BL82" s="172"/>
      <c r="BM82" s="172"/>
      <c r="BN82" s="172"/>
      <c r="BO82" s="172"/>
      <c r="BP82" s="172"/>
      <c r="BQ82" s="172"/>
      <c r="BR82" s="172"/>
      <c r="BS82" s="172"/>
      <c r="BT82" s="172"/>
      <c r="BU82" s="172"/>
      <c r="BV82" s="172"/>
      <c r="BW82" s="172"/>
      <c r="BX82" s="172"/>
      <c r="BY82" s="172"/>
      <c r="BZ82" s="172"/>
      <c r="CA82" s="172"/>
      <c r="CB82" s="172"/>
      <c r="CC82" s="172"/>
      <c r="CD82" s="172"/>
      <c r="CE82" s="172"/>
      <c r="CF82" s="172"/>
      <c r="CG82" s="172"/>
      <c r="CH82" s="172"/>
      <c r="CI82" s="172"/>
      <c r="CJ82" s="172"/>
      <c r="CK82" s="172"/>
      <c r="CL82" s="172"/>
      <c r="CM82" s="172"/>
      <c r="CN82" s="172"/>
      <c r="CO82" s="172"/>
      <c r="CP82" s="172"/>
      <c r="CQ82" s="172"/>
      <c r="CR82" s="172"/>
      <c r="CS82" s="172"/>
      <c r="CT82" s="172"/>
      <c r="CU82" s="172"/>
      <c r="CV82" s="172"/>
      <c r="CW82" s="172"/>
      <c r="CX82" s="172"/>
      <c r="CY82" s="172"/>
      <c r="CZ82" s="172"/>
      <c r="DA82" s="172"/>
      <c r="DB82" s="172"/>
      <c r="DC82" s="172"/>
      <c r="DD82" s="172"/>
      <c r="DE82" s="172"/>
      <c r="DF82" s="172"/>
      <c r="DG82" s="172"/>
      <c r="DH82" s="172"/>
      <c r="DI82" s="172"/>
      <c r="DJ82" s="172"/>
      <c r="DK82" s="172"/>
      <c r="DL82" s="172"/>
      <c r="DM82" s="172"/>
      <c r="DN82" s="172"/>
      <c r="DO82" s="172"/>
      <c r="DP82" s="172"/>
      <c r="DQ82" s="172"/>
      <c r="DR82" s="172"/>
      <c r="DS82" s="172"/>
      <c r="DT82" s="172"/>
      <c r="DU82" s="172"/>
      <c r="DV82" s="172"/>
      <c r="DW82" s="172"/>
      <c r="DX82" s="172"/>
      <c r="DY82" s="172"/>
      <c r="DZ82" s="172"/>
      <c r="EA82" s="172"/>
      <c r="EB82" s="172"/>
      <c r="EC82" s="172"/>
      <c r="ED82" s="172"/>
      <c r="EE82" s="172"/>
      <c r="EF82" s="172"/>
      <c r="EG82" s="172"/>
      <c r="EH82" s="172"/>
      <c r="EI82" s="172"/>
      <c r="EJ82" s="172"/>
      <c r="EK82" s="172"/>
    </row>
    <row r="83" spans="1:141" s="243" customFormat="1" x14ac:dyDescent="0.15">
      <c r="A83" s="255"/>
      <c r="B83" s="255"/>
      <c r="C83" s="255"/>
      <c r="D83" s="316"/>
      <c r="E83" s="241"/>
      <c r="F83" s="172"/>
      <c r="H83" s="242"/>
      <c r="I83" s="242"/>
      <c r="J83" s="242"/>
      <c r="K83" s="242"/>
      <c r="L83" s="242"/>
      <c r="M83" s="242"/>
      <c r="N83" s="242"/>
      <c r="O83" s="242"/>
      <c r="P83" s="242"/>
      <c r="Q83" s="242"/>
      <c r="R83" s="242"/>
      <c r="S83" s="242"/>
      <c r="T83" s="242"/>
      <c r="U83" s="242"/>
      <c r="V83" s="242"/>
      <c r="W83" s="242"/>
      <c r="X83" s="242"/>
      <c r="Y83" s="242"/>
      <c r="Z83" s="242"/>
      <c r="AA83" s="242"/>
      <c r="AB83" s="242"/>
      <c r="AC83" s="242"/>
      <c r="AD83" s="242"/>
      <c r="AE83" s="242"/>
      <c r="AF83" s="242"/>
      <c r="AG83" s="242"/>
      <c r="AH83" s="172"/>
      <c r="AI83" s="172"/>
      <c r="AJ83" s="172"/>
      <c r="AK83" s="172"/>
      <c r="AL83" s="172"/>
      <c r="AM83" s="172"/>
      <c r="AN83" s="172"/>
      <c r="AO83" s="172"/>
      <c r="AP83" s="172"/>
      <c r="AQ83" s="172"/>
      <c r="AR83" s="172"/>
      <c r="AS83" s="172"/>
      <c r="AT83" s="172"/>
      <c r="AU83" s="172"/>
      <c r="AV83" s="172"/>
      <c r="AW83" s="172"/>
      <c r="AX83" s="172"/>
      <c r="AY83" s="172"/>
      <c r="AZ83" s="172"/>
      <c r="BA83" s="172"/>
      <c r="BB83" s="172"/>
      <c r="BC83" s="172"/>
      <c r="BD83" s="172"/>
      <c r="BE83" s="172"/>
      <c r="BF83" s="172"/>
      <c r="BG83" s="172"/>
      <c r="BH83" s="172"/>
      <c r="BI83" s="172"/>
      <c r="BJ83" s="172"/>
      <c r="BK83" s="172"/>
      <c r="BL83" s="172"/>
      <c r="BM83" s="172"/>
      <c r="BN83" s="172"/>
      <c r="BO83" s="172"/>
      <c r="BP83" s="172"/>
      <c r="BQ83" s="172"/>
      <c r="BR83" s="172"/>
      <c r="BS83" s="172"/>
      <c r="BT83" s="172"/>
      <c r="BU83" s="172"/>
      <c r="BV83" s="172"/>
      <c r="BW83" s="172"/>
      <c r="BX83" s="172"/>
      <c r="BY83" s="172"/>
      <c r="BZ83" s="172"/>
      <c r="CA83" s="172"/>
      <c r="CB83" s="172"/>
      <c r="CC83" s="172"/>
      <c r="CD83" s="172"/>
      <c r="CE83" s="172"/>
      <c r="CF83" s="172"/>
      <c r="CG83" s="172"/>
      <c r="CH83" s="172"/>
      <c r="CI83" s="172"/>
      <c r="CJ83" s="172"/>
      <c r="CK83" s="172"/>
      <c r="CL83" s="172"/>
      <c r="CM83" s="172"/>
      <c r="CN83" s="172"/>
      <c r="CO83" s="172"/>
      <c r="CP83" s="172"/>
      <c r="CQ83" s="172"/>
      <c r="CR83" s="172"/>
      <c r="CS83" s="172"/>
      <c r="CT83" s="172"/>
      <c r="CU83" s="172"/>
      <c r="CV83" s="172"/>
      <c r="CW83" s="172"/>
      <c r="CX83" s="172"/>
      <c r="CY83" s="172"/>
      <c r="CZ83" s="172"/>
      <c r="DA83" s="172"/>
      <c r="DB83" s="172"/>
      <c r="DC83" s="172"/>
      <c r="DD83" s="172"/>
      <c r="DE83" s="172"/>
      <c r="DF83" s="172"/>
      <c r="DG83" s="172"/>
      <c r="DH83" s="172"/>
      <c r="DI83" s="172"/>
      <c r="DJ83" s="172"/>
      <c r="DK83" s="172"/>
      <c r="DL83" s="172"/>
      <c r="DM83" s="172"/>
      <c r="DN83" s="172"/>
      <c r="DO83" s="172"/>
      <c r="DP83" s="172"/>
      <c r="DQ83" s="172"/>
      <c r="DR83" s="172"/>
      <c r="DS83" s="172"/>
      <c r="DT83" s="172"/>
      <c r="DU83" s="172"/>
      <c r="DV83" s="172"/>
      <c r="DW83" s="172"/>
      <c r="DX83" s="172"/>
      <c r="DY83" s="172"/>
      <c r="DZ83" s="172"/>
      <c r="EA83" s="172"/>
      <c r="EB83" s="172"/>
      <c r="EC83" s="172"/>
      <c r="ED83" s="172"/>
      <c r="EE83" s="172"/>
      <c r="EF83" s="172"/>
      <c r="EG83" s="172"/>
      <c r="EH83" s="172"/>
      <c r="EI83" s="172"/>
      <c r="EJ83" s="172"/>
      <c r="EK83" s="172"/>
    </row>
    <row r="84" spans="1:141" s="243" customFormat="1" x14ac:dyDescent="0.15">
      <c r="A84" s="255"/>
      <c r="B84" s="255"/>
      <c r="C84" s="255"/>
      <c r="D84" s="316"/>
      <c r="E84" s="241"/>
      <c r="F84" s="172"/>
      <c r="H84" s="242"/>
      <c r="I84" s="242"/>
      <c r="J84" s="242"/>
      <c r="K84" s="242"/>
      <c r="L84" s="242"/>
      <c r="M84" s="242"/>
      <c r="N84" s="242"/>
      <c r="O84" s="242"/>
      <c r="P84" s="242"/>
      <c r="Q84" s="242"/>
      <c r="R84" s="242"/>
      <c r="S84" s="242"/>
      <c r="T84" s="242"/>
      <c r="U84" s="242"/>
      <c r="V84" s="242"/>
      <c r="W84" s="242"/>
      <c r="X84" s="242"/>
      <c r="Y84" s="242"/>
      <c r="Z84" s="242"/>
      <c r="AA84" s="242"/>
      <c r="AB84" s="242"/>
      <c r="AC84" s="242"/>
      <c r="AD84" s="242"/>
      <c r="AE84" s="242"/>
      <c r="AF84" s="242"/>
      <c r="AG84" s="242"/>
      <c r="AH84" s="172"/>
      <c r="AI84" s="172"/>
      <c r="AJ84" s="172"/>
      <c r="AK84" s="172"/>
      <c r="AL84" s="172"/>
      <c r="AM84" s="172"/>
      <c r="AN84" s="172"/>
      <c r="AO84" s="172"/>
      <c r="AP84" s="172"/>
      <c r="AQ84" s="172"/>
      <c r="AR84" s="172"/>
      <c r="AS84" s="172"/>
      <c r="AT84" s="172"/>
      <c r="AU84" s="172"/>
      <c r="AV84" s="172"/>
      <c r="AW84" s="172"/>
      <c r="AX84" s="172"/>
      <c r="AY84" s="172"/>
      <c r="AZ84" s="172"/>
      <c r="BA84" s="172"/>
      <c r="BB84" s="172"/>
      <c r="BC84" s="172"/>
      <c r="BD84" s="172"/>
      <c r="BE84" s="172"/>
      <c r="BF84" s="172"/>
      <c r="BG84" s="172"/>
      <c r="BH84" s="172"/>
      <c r="BI84" s="172"/>
      <c r="BJ84" s="172"/>
      <c r="BK84" s="172"/>
      <c r="BL84" s="172"/>
      <c r="BM84" s="172"/>
      <c r="BN84" s="172"/>
      <c r="BO84" s="172"/>
      <c r="BP84" s="172"/>
      <c r="BQ84" s="172"/>
      <c r="BR84" s="172"/>
      <c r="BS84" s="172"/>
      <c r="BT84" s="172"/>
      <c r="BU84" s="172"/>
      <c r="BV84" s="172"/>
      <c r="BW84" s="172"/>
      <c r="BX84" s="172"/>
      <c r="BY84" s="172"/>
      <c r="BZ84" s="172"/>
      <c r="CA84" s="172"/>
      <c r="CB84" s="172"/>
      <c r="CC84" s="172"/>
      <c r="CD84" s="172"/>
      <c r="CE84" s="172"/>
      <c r="CF84" s="172"/>
      <c r="CG84" s="172"/>
      <c r="CH84" s="172"/>
      <c r="CI84" s="172"/>
      <c r="CJ84" s="172"/>
      <c r="CK84" s="172"/>
      <c r="CL84" s="172"/>
      <c r="CM84" s="172"/>
      <c r="CN84" s="172"/>
      <c r="CO84" s="172"/>
      <c r="CP84" s="172"/>
      <c r="CQ84" s="172"/>
      <c r="CR84" s="172"/>
      <c r="CS84" s="172"/>
      <c r="CT84" s="172"/>
      <c r="CU84" s="172"/>
      <c r="CV84" s="172"/>
      <c r="CW84" s="172"/>
      <c r="CX84" s="172"/>
      <c r="CY84" s="172"/>
      <c r="CZ84" s="172"/>
      <c r="DA84" s="172"/>
      <c r="DB84" s="172"/>
      <c r="DC84" s="172"/>
      <c r="DD84" s="172"/>
      <c r="DE84" s="172"/>
      <c r="DF84" s="172"/>
      <c r="DG84" s="172"/>
      <c r="DH84" s="172"/>
      <c r="DI84" s="172"/>
      <c r="DJ84" s="172"/>
      <c r="DK84" s="172"/>
      <c r="DL84" s="172"/>
      <c r="DM84" s="172"/>
      <c r="DN84" s="172"/>
      <c r="DO84" s="172"/>
      <c r="DP84" s="172"/>
      <c r="DQ84" s="172"/>
      <c r="DR84" s="172"/>
      <c r="DS84" s="172"/>
      <c r="DT84" s="172"/>
      <c r="DU84" s="172"/>
      <c r="DV84" s="172"/>
      <c r="DW84" s="172"/>
      <c r="DX84" s="172"/>
      <c r="DY84" s="172"/>
      <c r="DZ84" s="172"/>
      <c r="EA84" s="172"/>
      <c r="EB84" s="172"/>
      <c r="EC84" s="172"/>
      <c r="ED84" s="172"/>
      <c r="EE84" s="172"/>
      <c r="EF84" s="172"/>
      <c r="EG84" s="172"/>
      <c r="EH84" s="172"/>
      <c r="EI84" s="172"/>
      <c r="EJ84" s="172"/>
      <c r="EK84" s="172"/>
    </row>
    <row r="85" spans="1:141" s="243" customFormat="1" x14ac:dyDescent="0.15">
      <c r="A85" s="255"/>
      <c r="B85" s="255"/>
      <c r="C85" s="255"/>
      <c r="D85" s="316"/>
      <c r="E85" s="241"/>
      <c r="F85" s="172"/>
      <c r="H85" s="242"/>
      <c r="I85" s="242"/>
      <c r="J85" s="242"/>
      <c r="K85" s="242"/>
      <c r="L85" s="242"/>
      <c r="M85" s="242"/>
      <c r="N85" s="242"/>
      <c r="O85" s="242"/>
      <c r="P85" s="242"/>
      <c r="Q85" s="242"/>
      <c r="R85" s="242"/>
      <c r="S85" s="242"/>
      <c r="T85" s="242"/>
      <c r="U85" s="242"/>
      <c r="V85" s="242"/>
      <c r="W85" s="242"/>
      <c r="X85" s="242"/>
      <c r="Y85" s="242"/>
      <c r="Z85" s="242"/>
      <c r="AA85" s="242"/>
      <c r="AB85" s="242"/>
      <c r="AC85" s="242"/>
      <c r="AD85" s="242"/>
      <c r="AE85" s="242"/>
      <c r="AF85" s="242"/>
      <c r="AG85" s="242"/>
      <c r="AH85" s="172"/>
      <c r="AI85" s="172"/>
      <c r="AJ85" s="172"/>
      <c r="AK85" s="172"/>
      <c r="AL85" s="172"/>
      <c r="AM85" s="172"/>
      <c r="AN85" s="172"/>
      <c r="AO85" s="172"/>
      <c r="AP85" s="172"/>
      <c r="AQ85" s="172"/>
      <c r="AR85" s="172"/>
      <c r="AS85" s="172"/>
      <c r="AT85" s="172"/>
      <c r="AU85" s="172"/>
      <c r="AV85" s="172"/>
      <c r="AW85" s="172"/>
      <c r="AX85" s="172"/>
      <c r="AY85" s="172"/>
      <c r="AZ85" s="172"/>
      <c r="BA85" s="172"/>
      <c r="BB85" s="172"/>
      <c r="BC85" s="172"/>
      <c r="BD85" s="172"/>
      <c r="BE85" s="172"/>
      <c r="BF85" s="172"/>
      <c r="BG85" s="172"/>
      <c r="BH85" s="172"/>
      <c r="BI85" s="172"/>
      <c r="BJ85" s="172"/>
      <c r="BK85" s="172"/>
      <c r="BL85" s="172"/>
      <c r="BM85" s="172"/>
      <c r="BN85" s="172"/>
      <c r="BO85" s="172"/>
      <c r="BP85" s="172"/>
      <c r="BQ85" s="172"/>
      <c r="BR85" s="172"/>
      <c r="BS85" s="172"/>
      <c r="BT85" s="172"/>
      <c r="BU85" s="172"/>
      <c r="BV85" s="172"/>
      <c r="BW85" s="172"/>
      <c r="BX85" s="172"/>
      <c r="BY85" s="172"/>
      <c r="BZ85" s="172"/>
      <c r="CA85" s="172"/>
      <c r="CB85" s="172"/>
      <c r="CC85" s="172"/>
      <c r="CD85" s="172"/>
      <c r="CE85" s="172"/>
      <c r="CF85" s="172"/>
      <c r="CG85" s="172"/>
      <c r="CH85" s="172"/>
      <c r="CI85" s="172"/>
      <c r="CJ85" s="172"/>
      <c r="CK85" s="172"/>
      <c r="CL85" s="172"/>
      <c r="CM85" s="172"/>
      <c r="CN85" s="172"/>
      <c r="CO85" s="172"/>
      <c r="CP85" s="172"/>
      <c r="CQ85" s="172"/>
      <c r="CR85" s="172"/>
      <c r="CS85" s="172"/>
      <c r="CT85" s="172"/>
      <c r="CU85" s="172"/>
      <c r="CV85" s="172"/>
      <c r="CW85" s="172"/>
      <c r="CX85" s="172"/>
      <c r="CY85" s="172"/>
      <c r="CZ85" s="172"/>
      <c r="DA85" s="172"/>
      <c r="DB85" s="172"/>
      <c r="DC85" s="172"/>
      <c r="DD85" s="172"/>
      <c r="DE85" s="172"/>
      <c r="DF85" s="172"/>
      <c r="DG85" s="172"/>
      <c r="DH85" s="172"/>
      <c r="DI85" s="172"/>
      <c r="DJ85" s="172"/>
      <c r="DK85" s="172"/>
      <c r="DL85" s="172"/>
      <c r="DM85" s="172"/>
      <c r="DN85" s="172"/>
      <c r="DO85" s="172"/>
      <c r="DP85" s="172"/>
      <c r="DQ85" s="172"/>
      <c r="DR85" s="172"/>
      <c r="DS85" s="172"/>
      <c r="DT85" s="172"/>
      <c r="DU85" s="172"/>
      <c r="DV85" s="172"/>
      <c r="DW85" s="172"/>
      <c r="DX85" s="172"/>
      <c r="DY85" s="172"/>
      <c r="DZ85" s="172"/>
      <c r="EA85" s="172"/>
      <c r="EB85" s="172"/>
      <c r="EC85" s="172"/>
      <c r="ED85" s="172"/>
      <c r="EE85" s="172"/>
      <c r="EF85" s="172"/>
      <c r="EG85" s="172"/>
      <c r="EH85" s="172"/>
      <c r="EI85" s="172"/>
      <c r="EJ85" s="172"/>
      <c r="EK85" s="172"/>
    </row>
    <row r="86" spans="1:141" s="243" customFormat="1" x14ac:dyDescent="0.15">
      <c r="A86" s="255"/>
      <c r="B86" s="255"/>
      <c r="C86" s="255"/>
      <c r="D86" s="316"/>
      <c r="E86" s="241"/>
      <c r="F86" s="172"/>
      <c r="H86" s="242"/>
      <c r="I86" s="242"/>
      <c r="J86" s="242"/>
      <c r="K86" s="242"/>
      <c r="L86" s="242"/>
      <c r="M86" s="242"/>
      <c r="N86" s="242"/>
      <c r="O86" s="242"/>
      <c r="P86" s="242"/>
      <c r="Q86" s="242"/>
      <c r="R86" s="242"/>
      <c r="S86" s="242"/>
      <c r="T86" s="242"/>
      <c r="U86" s="242"/>
      <c r="V86" s="242"/>
      <c r="W86" s="242"/>
      <c r="X86" s="242"/>
      <c r="Y86" s="242"/>
      <c r="Z86" s="242"/>
      <c r="AA86" s="242"/>
      <c r="AB86" s="242"/>
      <c r="AC86" s="242"/>
      <c r="AD86" s="242"/>
      <c r="AE86" s="242"/>
      <c r="AF86" s="242"/>
      <c r="AG86" s="242"/>
      <c r="AH86" s="172"/>
      <c r="AI86" s="172"/>
      <c r="AJ86" s="172"/>
      <c r="AK86" s="172"/>
      <c r="AL86" s="172"/>
      <c r="AM86" s="172"/>
      <c r="AN86" s="172"/>
      <c r="AO86" s="172"/>
      <c r="AP86" s="172"/>
      <c r="AQ86" s="172"/>
      <c r="AR86" s="172"/>
      <c r="AS86" s="172"/>
      <c r="AT86" s="172"/>
      <c r="AU86" s="172"/>
      <c r="AV86" s="172"/>
      <c r="AW86" s="172"/>
      <c r="AX86" s="172"/>
      <c r="AY86" s="172"/>
      <c r="AZ86" s="172"/>
      <c r="BA86" s="172"/>
      <c r="BB86" s="172"/>
      <c r="BC86" s="172"/>
      <c r="BD86" s="172"/>
      <c r="BE86" s="172"/>
      <c r="BF86" s="172"/>
      <c r="BG86" s="172"/>
      <c r="BH86" s="172"/>
      <c r="BI86" s="172"/>
      <c r="BJ86" s="172"/>
      <c r="BK86" s="172"/>
      <c r="BL86" s="172"/>
      <c r="BM86" s="172"/>
      <c r="BN86" s="172"/>
      <c r="BO86" s="172"/>
      <c r="BP86" s="172"/>
      <c r="BQ86" s="172"/>
      <c r="BR86" s="172"/>
      <c r="BS86" s="172"/>
      <c r="BT86" s="172"/>
      <c r="BU86" s="172"/>
      <c r="BV86" s="172"/>
      <c r="BW86" s="172"/>
      <c r="BX86" s="172"/>
      <c r="BY86" s="172"/>
      <c r="BZ86" s="172"/>
      <c r="CA86" s="172"/>
      <c r="CB86" s="172"/>
      <c r="CC86" s="172"/>
      <c r="CD86" s="172"/>
      <c r="CE86" s="172"/>
      <c r="CF86" s="172"/>
      <c r="CG86" s="172"/>
      <c r="CH86" s="172"/>
      <c r="CI86" s="172"/>
      <c r="CJ86" s="172"/>
      <c r="CK86" s="172"/>
      <c r="CL86" s="172"/>
      <c r="CM86" s="172"/>
      <c r="CN86" s="172"/>
      <c r="CO86" s="172"/>
      <c r="CP86" s="172"/>
      <c r="CQ86" s="172"/>
      <c r="CR86" s="172"/>
      <c r="CS86" s="172"/>
      <c r="CT86" s="172"/>
      <c r="CU86" s="172"/>
      <c r="CV86" s="172"/>
      <c r="CW86" s="172"/>
      <c r="CX86" s="172"/>
      <c r="CY86" s="172"/>
      <c r="CZ86" s="172"/>
      <c r="DA86" s="172"/>
      <c r="DB86" s="172"/>
      <c r="DC86" s="172"/>
      <c r="DD86" s="172"/>
      <c r="DE86" s="172"/>
      <c r="DF86" s="172"/>
      <c r="DG86" s="172"/>
      <c r="DH86" s="172"/>
      <c r="DI86" s="172"/>
      <c r="DJ86" s="172"/>
      <c r="DK86" s="172"/>
      <c r="DL86" s="172"/>
      <c r="DM86" s="172"/>
      <c r="DN86" s="172"/>
      <c r="DO86" s="172"/>
      <c r="DP86" s="172"/>
      <c r="DQ86" s="172"/>
      <c r="DR86" s="172"/>
      <c r="DS86" s="172"/>
      <c r="DT86" s="172"/>
      <c r="DU86" s="172"/>
      <c r="DV86" s="172"/>
      <c r="DW86" s="172"/>
      <c r="DX86" s="172"/>
      <c r="DY86" s="172"/>
      <c r="DZ86" s="172"/>
      <c r="EA86" s="172"/>
      <c r="EB86" s="172"/>
      <c r="EC86" s="172"/>
      <c r="ED86" s="172"/>
      <c r="EE86" s="172"/>
      <c r="EF86" s="172"/>
      <c r="EG86" s="172"/>
      <c r="EH86" s="172"/>
      <c r="EI86" s="172"/>
      <c r="EJ86" s="172"/>
      <c r="EK86" s="172"/>
    </row>
    <row r="87" spans="1:141" s="243" customFormat="1" x14ac:dyDescent="0.15">
      <c r="A87" s="255"/>
      <c r="B87" s="255"/>
      <c r="C87" s="255"/>
      <c r="D87" s="316"/>
      <c r="E87" s="241"/>
      <c r="F87" s="172"/>
      <c r="H87" s="242"/>
      <c r="I87" s="242"/>
      <c r="J87" s="242"/>
      <c r="K87" s="242"/>
      <c r="L87" s="242"/>
      <c r="M87" s="242"/>
      <c r="N87" s="242"/>
      <c r="O87" s="242"/>
      <c r="P87" s="242"/>
      <c r="Q87" s="242"/>
      <c r="R87" s="242"/>
      <c r="S87" s="242"/>
      <c r="T87" s="242"/>
      <c r="U87" s="242"/>
      <c r="V87" s="242"/>
      <c r="W87" s="242"/>
      <c r="X87" s="242"/>
      <c r="Y87" s="242"/>
      <c r="Z87" s="242"/>
      <c r="AA87" s="242"/>
      <c r="AB87" s="242"/>
      <c r="AC87" s="242"/>
      <c r="AD87" s="242"/>
      <c r="AE87" s="242"/>
      <c r="AF87" s="242"/>
      <c r="AG87" s="242"/>
      <c r="AH87" s="172"/>
      <c r="AI87" s="172"/>
      <c r="AJ87" s="172"/>
      <c r="AK87" s="172"/>
      <c r="AL87" s="172"/>
      <c r="AM87" s="172"/>
      <c r="AN87" s="172"/>
      <c r="AO87" s="172"/>
      <c r="AP87" s="172"/>
      <c r="AQ87" s="172"/>
      <c r="AR87" s="172"/>
      <c r="AS87" s="172"/>
      <c r="AT87" s="172"/>
      <c r="AU87" s="172"/>
      <c r="AV87" s="172"/>
      <c r="AW87" s="172"/>
      <c r="AX87" s="172"/>
      <c r="AY87" s="172"/>
      <c r="AZ87" s="172"/>
      <c r="BA87" s="172"/>
      <c r="BB87" s="172"/>
      <c r="BC87" s="172"/>
      <c r="BD87" s="172"/>
      <c r="BE87" s="172"/>
      <c r="BF87" s="172"/>
      <c r="BG87" s="172"/>
      <c r="BH87" s="172"/>
      <c r="BI87" s="172"/>
      <c r="BJ87" s="172"/>
      <c r="BK87" s="172"/>
      <c r="BL87" s="172"/>
      <c r="BM87" s="172"/>
      <c r="BN87" s="172"/>
      <c r="BO87" s="172"/>
      <c r="BP87" s="172"/>
      <c r="BQ87" s="172"/>
      <c r="BR87" s="172"/>
      <c r="BS87" s="172"/>
      <c r="BT87" s="172"/>
      <c r="BU87" s="172"/>
      <c r="BV87" s="172"/>
      <c r="BW87" s="172"/>
      <c r="BX87" s="172"/>
      <c r="BY87" s="172"/>
      <c r="BZ87" s="172"/>
      <c r="CA87" s="172"/>
      <c r="CB87" s="172"/>
      <c r="CC87" s="172"/>
      <c r="CD87" s="172"/>
      <c r="CE87" s="172"/>
      <c r="CF87" s="172"/>
      <c r="CG87" s="172"/>
      <c r="CH87" s="172"/>
      <c r="CI87" s="172"/>
      <c r="CJ87" s="172"/>
      <c r="CK87" s="172"/>
      <c r="CL87" s="172"/>
      <c r="CM87" s="172"/>
      <c r="CN87" s="172"/>
      <c r="CO87" s="172"/>
      <c r="CP87" s="172"/>
      <c r="CQ87" s="172"/>
      <c r="CR87" s="172"/>
      <c r="CS87" s="172"/>
      <c r="CT87" s="172"/>
      <c r="CU87" s="172"/>
      <c r="CV87" s="172"/>
      <c r="CW87" s="172"/>
      <c r="CX87" s="172"/>
      <c r="CY87" s="172"/>
      <c r="CZ87" s="172"/>
      <c r="DA87" s="172"/>
      <c r="DB87" s="172"/>
      <c r="DC87" s="172"/>
      <c r="DD87" s="172"/>
      <c r="DE87" s="172"/>
      <c r="DF87" s="172"/>
      <c r="DG87" s="172"/>
      <c r="DH87" s="172"/>
      <c r="DI87" s="172"/>
      <c r="DJ87" s="172"/>
      <c r="DK87" s="172"/>
      <c r="DL87" s="172"/>
      <c r="DM87" s="172"/>
      <c r="DN87" s="172"/>
      <c r="DO87" s="172"/>
      <c r="DP87" s="172"/>
      <c r="DQ87" s="172"/>
      <c r="DR87" s="172"/>
      <c r="DS87" s="172"/>
      <c r="DT87" s="172"/>
      <c r="DU87" s="172"/>
      <c r="DV87" s="172"/>
      <c r="DW87" s="172"/>
      <c r="DX87" s="172"/>
      <c r="DY87" s="172"/>
      <c r="DZ87" s="172"/>
      <c r="EA87" s="172"/>
      <c r="EB87" s="172"/>
      <c r="EC87" s="172"/>
      <c r="ED87" s="172"/>
      <c r="EE87" s="172"/>
      <c r="EF87" s="172"/>
      <c r="EG87" s="172"/>
      <c r="EH87" s="172"/>
      <c r="EI87" s="172"/>
      <c r="EJ87" s="172"/>
      <c r="EK87" s="172"/>
    </row>
    <row r="88" spans="1:141" s="243" customFormat="1" x14ac:dyDescent="0.15">
      <c r="A88" s="255"/>
      <c r="B88" s="255"/>
      <c r="C88" s="255"/>
      <c r="D88" s="316"/>
      <c r="E88" s="241"/>
      <c r="F88" s="172"/>
      <c r="H88" s="242"/>
      <c r="I88" s="242"/>
      <c r="J88" s="242"/>
      <c r="K88" s="242"/>
      <c r="L88" s="242"/>
      <c r="M88" s="242"/>
      <c r="N88" s="242"/>
      <c r="O88" s="242"/>
      <c r="P88" s="242"/>
      <c r="Q88" s="242"/>
      <c r="R88" s="242"/>
      <c r="S88" s="242"/>
      <c r="T88" s="242"/>
      <c r="U88" s="242"/>
      <c r="V88" s="242"/>
      <c r="W88" s="242"/>
      <c r="X88" s="242"/>
      <c r="Y88" s="242"/>
      <c r="Z88" s="242"/>
      <c r="AA88" s="242"/>
      <c r="AB88" s="242"/>
      <c r="AC88" s="242"/>
      <c r="AD88" s="242"/>
      <c r="AE88" s="242"/>
      <c r="AF88" s="242"/>
      <c r="AG88" s="242"/>
      <c r="AH88" s="172"/>
      <c r="AI88" s="172"/>
      <c r="AJ88" s="172"/>
      <c r="AK88" s="172"/>
      <c r="AL88" s="172"/>
      <c r="AM88" s="172"/>
      <c r="AN88" s="172"/>
      <c r="AO88" s="172"/>
      <c r="AP88" s="172"/>
      <c r="AQ88" s="172"/>
      <c r="AR88" s="172"/>
      <c r="AS88" s="172"/>
      <c r="AT88" s="172"/>
      <c r="AU88" s="172"/>
      <c r="AV88" s="172"/>
      <c r="AW88" s="172"/>
      <c r="AX88" s="172"/>
      <c r="AY88" s="172"/>
      <c r="AZ88" s="172"/>
      <c r="BA88" s="172"/>
      <c r="BB88" s="172"/>
      <c r="BC88" s="172"/>
      <c r="BD88" s="172"/>
      <c r="BE88" s="172"/>
      <c r="BF88" s="172"/>
      <c r="BG88" s="172"/>
      <c r="BH88" s="172"/>
      <c r="BI88" s="172"/>
      <c r="BJ88" s="172"/>
      <c r="BK88" s="172"/>
      <c r="BL88" s="172"/>
      <c r="BM88" s="172"/>
      <c r="BN88" s="172"/>
      <c r="BO88" s="172"/>
      <c r="BP88" s="172"/>
      <c r="BQ88" s="172"/>
      <c r="BR88" s="172"/>
      <c r="BS88" s="172"/>
      <c r="BT88" s="172"/>
      <c r="BU88" s="172"/>
      <c r="BV88" s="172"/>
      <c r="BW88" s="172"/>
      <c r="BX88" s="172"/>
      <c r="BY88" s="172"/>
      <c r="BZ88" s="172"/>
      <c r="CA88" s="172"/>
      <c r="CB88" s="172"/>
      <c r="CC88" s="172"/>
      <c r="CD88" s="172"/>
      <c r="CE88" s="172"/>
      <c r="CF88" s="172"/>
      <c r="CG88" s="172"/>
      <c r="CH88" s="172"/>
      <c r="CI88" s="172"/>
      <c r="CJ88" s="172"/>
      <c r="CK88" s="172"/>
      <c r="CL88" s="172"/>
      <c r="CM88" s="172"/>
      <c r="CN88" s="172"/>
      <c r="CO88" s="172"/>
      <c r="CP88" s="172"/>
      <c r="CQ88" s="172"/>
      <c r="CR88" s="172"/>
      <c r="CS88" s="172"/>
      <c r="CT88" s="172"/>
      <c r="CU88" s="172"/>
      <c r="CV88" s="172"/>
      <c r="CW88" s="172"/>
      <c r="CX88" s="172"/>
      <c r="CY88" s="172"/>
      <c r="CZ88" s="172"/>
      <c r="DA88" s="172"/>
      <c r="DB88" s="172"/>
      <c r="DC88" s="172"/>
      <c r="DD88" s="172"/>
      <c r="DE88" s="172"/>
      <c r="DF88" s="172"/>
      <c r="DG88" s="172"/>
      <c r="DH88" s="172"/>
      <c r="DI88" s="172"/>
      <c r="DJ88" s="172"/>
      <c r="DK88" s="172"/>
      <c r="DL88" s="172"/>
      <c r="DM88" s="172"/>
      <c r="DN88" s="172"/>
      <c r="DO88" s="172"/>
      <c r="DP88" s="172"/>
      <c r="DQ88" s="172"/>
      <c r="DR88" s="172"/>
      <c r="DS88" s="172"/>
      <c r="DT88" s="172"/>
      <c r="DU88" s="172"/>
      <c r="DV88" s="172"/>
      <c r="DW88" s="172"/>
      <c r="DX88" s="172"/>
      <c r="DY88" s="172"/>
      <c r="DZ88" s="172"/>
      <c r="EA88" s="172"/>
      <c r="EB88" s="172"/>
      <c r="EC88" s="172"/>
      <c r="ED88" s="172"/>
      <c r="EE88" s="172"/>
      <c r="EF88" s="172"/>
      <c r="EG88" s="172"/>
      <c r="EH88" s="172"/>
      <c r="EI88" s="172"/>
      <c r="EJ88" s="172"/>
      <c r="EK88" s="172"/>
    </row>
    <row r="89" spans="1:141" s="243" customFormat="1" x14ac:dyDescent="0.15">
      <c r="A89" s="255"/>
      <c r="B89" s="255"/>
      <c r="C89" s="255"/>
      <c r="D89" s="316"/>
      <c r="E89" s="241"/>
      <c r="F89" s="172"/>
      <c r="H89" s="242"/>
      <c r="I89" s="242"/>
      <c r="J89" s="242"/>
      <c r="K89" s="242"/>
      <c r="L89" s="242"/>
      <c r="M89" s="242"/>
      <c r="N89" s="242"/>
      <c r="O89" s="242"/>
      <c r="P89" s="242"/>
      <c r="Q89" s="242"/>
      <c r="R89" s="242"/>
      <c r="S89" s="242"/>
      <c r="T89" s="242"/>
      <c r="U89" s="242"/>
      <c r="V89" s="242"/>
      <c r="W89" s="242"/>
      <c r="X89" s="242"/>
      <c r="Y89" s="242"/>
      <c r="Z89" s="242"/>
      <c r="AA89" s="242"/>
      <c r="AB89" s="242"/>
      <c r="AC89" s="242"/>
      <c r="AD89" s="242"/>
      <c r="AE89" s="242"/>
      <c r="AF89" s="242"/>
      <c r="AG89" s="242"/>
      <c r="AH89" s="172"/>
      <c r="AI89" s="172"/>
      <c r="AJ89" s="172"/>
      <c r="AK89" s="172"/>
      <c r="AL89" s="172"/>
      <c r="AM89" s="172"/>
      <c r="AN89" s="172"/>
      <c r="AO89" s="172"/>
      <c r="AP89" s="172"/>
      <c r="AQ89" s="172"/>
      <c r="AR89" s="172"/>
      <c r="AS89" s="172"/>
      <c r="AT89" s="172"/>
      <c r="AU89" s="172"/>
      <c r="AV89" s="172"/>
      <c r="AW89" s="172"/>
      <c r="AX89" s="172"/>
      <c r="AY89" s="172"/>
      <c r="AZ89" s="172"/>
      <c r="BA89" s="172"/>
      <c r="BB89" s="172"/>
      <c r="BC89" s="172"/>
      <c r="BD89" s="172"/>
      <c r="BE89" s="172"/>
      <c r="BF89" s="172"/>
      <c r="BG89" s="172"/>
      <c r="BH89" s="172"/>
      <c r="BI89" s="172"/>
      <c r="BJ89" s="172"/>
      <c r="BK89" s="172"/>
      <c r="BL89" s="172"/>
      <c r="BM89" s="172"/>
      <c r="BN89" s="172"/>
      <c r="BO89" s="172"/>
      <c r="BP89" s="172"/>
      <c r="BQ89" s="172"/>
      <c r="BR89" s="172"/>
      <c r="BS89" s="172"/>
      <c r="BT89" s="172"/>
      <c r="BU89" s="172"/>
      <c r="BV89" s="172"/>
      <c r="BW89" s="172"/>
      <c r="BX89" s="172"/>
      <c r="BY89" s="172"/>
      <c r="BZ89" s="172"/>
      <c r="CA89" s="172"/>
      <c r="CB89" s="172"/>
      <c r="CC89" s="172"/>
      <c r="CD89" s="172"/>
      <c r="CE89" s="172"/>
      <c r="CF89" s="172"/>
      <c r="CG89" s="172"/>
      <c r="CH89" s="172"/>
      <c r="CI89" s="172"/>
      <c r="CJ89" s="172"/>
      <c r="CK89" s="172"/>
      <c r="CL89" s="172"/>
      <c r="CM89" s="172"/>
      <c r="CN89" s="172"/>
      <c r="CO89" s="172"/>
      <c r="CP89" s="172"/>
      <c r="CQ89" s="172"/>
      <c r="CR89" s="172"/>
      <c r="CS89" s="172"/>
      <c r="CT89" s="172"/>
      <c r="CU89" s="172"/>
      <c r="CV89" s="172"/>
      <c r="CW89" s="172"/>
      <c r="CX89" s="172"/>
      <c r="CY89" s="172"/>
      <c r="CZ89" s="172"/>
      <c r="DA89" s="172"/>
      <c r="DB89" s="172"/>
      <c r="DC89" s="172"/>
      <c r="DD89" s="172"/>
      <c r="DE89" s="172"/>
      <c r="DF89" s="172"/>
      <c r="DG89" s="172"/>
      <c r="DH89" s="172"/>
      <c r="DI89" s="172"/>
      <c r="DJ89" s="172"/>
      <c r="DK89" s="172"/>
      <c r="DL89" s="172"/>
      <c r="DM89" s="172"/>
      <c r="DN89" s="172"/>
      <c r="DO89" s="172"/>
      <c r="DP89" s="172"/>
      <c r="DQ89" s="172"/>
      <c r="DR89" s="172"/>
      <c r="DS89" s="172"/>
      <c r="DT89" s="172"/>
      <c r="DU89" s="172"/>
      <c r="DV89" s="172"/>
      <c r="DW89" s="172"/>
      <c r="DX89" s="172"/>
      <c r="DY89" s="172"/>
      <c r="DZ89" s="172"/>
      <c r="EA89" s="172"/>
      <c r="EB89" s="172"/>
      <c r="EC89" s="172"/>
      <c r="ED89" s="172"/>
      <c r="EE89" s="172"/>
      <c r="EF89" s="172"/>
      <c r="EG89" s="172"/>
      <c r="EH89" s="172"/>
      <c r="EI89" s="172"/>
      <c r="EJ89" s="172"/>
      <c r="EK89" s="172"/>
    </row>
    <row r="90" spans="1:141" s="243" customFormat="1" x14ac:dyDescent="0.15">
      <c r="A90" s="255"/>
      <c r="B90" s="255"/>
      <c r="C90" s="255"/>
      <c r="D90" s="316"/>
      <c r="E90" s="241"/>
      <c r="F90" s="172"/>
      <c r="H90" s="242"/>
      <c r="I90" s="242"/>
      <c r="J90" s="242"/>
      <c r="K90" s="242"/>
      <c r="L90" s="242"/>
      <c r="M90" s="242"/>
      <c r="N90" s="242"/>
      <c r="O90" s="242"/>
      <c r="P90" s="242"/>
      <c r="Q90" s="242"/>
      <c r="R90" s="242"/>
      <c r="S90" s="242"/>
      <c r="T90" s="242"/>
      <c r="U90" s="242"/>
      <c r="V90" s="242"/>
      <c r="W90" s="242"/>
      <c r="X90" s="242"/>
      <c r="Y90" s="242"/>
      <c r="Z90" s="242"/>
      <c r="AA90" s="242"/>
      <c r="AB90" s="242"/>
      <c r="AC90" s="242"/>
      <c r="AD90" s="242"/>
      <c r="AE90" s="242"/>
      <c r="AF90" s="242"/>
      <c r="AG90" s="242"/>
      <c r="AH90" s="172"/>
      <c r="AI90" s="172"/>
      <c r="AJ90" s="172"/>
      <c r="AK90" s="172"/>
      <c r="AL90" s="172"/>
      <c r="AM90" s="172"/>
      <c r="AN90" s="172"/>
      <c r="AO90" s="172"/>
      <c r="AP90" s="172"/>
      <c r="AQ90" s="172"/>
      <c r="AR90" s="172"/>
      <c r="AS90" s="172"/>
      <c r="AT90" s="172"/>
      <c r="AU90" s="172"/>
      <c r="AV90" s="172"/>
      <c r="AW90" s="172"/>
      <c r="AX90" s="172"/>
      <c r="AY90" s="172"/>
      <c r="AZ90" s="172"/>
      <c r="BA90" s="172"/>
      <c r="BB90" s="172"/>
      <c r="BC90" s="172"/>
      <c r="BD90" s="172"/>
      <c r="BE90" s="172"/>
      <c r="BF90" s="172"/>
      <c r="BG90" s="172"/>
      <c r="BH90" s="172"/>
      <c r="BI90" s="172"/>
      <c r="BJ90" s="172"/>
      <c r="BK90" s="172"/>
      <c r="BL90" s="172"/>
      <c r="BM90" s="172"/>
      <c r="BN90" s="172"/>
      <c r="BO90" s="172"/>
      <c r="BP90" s="172"/>
      <c r="BQ90" s="172"/>
      <c r="BR90" s="172"/>
      <c r="BS90" s="172"/>
      <c r="BT90" s="172"/>
      <c r="BU90" s="172"/>
      <c r="BV90" s="172"/>
      <c r="BW90" s="172"/>
      <c r="BX90" s="172"/>
      <c r="BY90" s="172"/>
      <c r="BZ90" s="172"/>
      <c r="CA90" s="172"/>
      <c r="CB90" s="172"/>
      <c r="CC90" s="172"/>
      <c r="CD90" s="172"/>
      <c r="CE90" s="172"/>
      <c r="CF90" s="172"/>
      <c r="CG90" s="172"/>
      <c r="CH90" s="172"/>
      <c r="CI90" s="172"/>
      <c r="CJ90" s="172"/>
      <c r="CK90" s="172"/>
      <c r="CL90" s="172"/>
      <c r="CM90" s="172"/>
      <c r="CN90" s="172"/>
      <c r="CO90" s="172"/>
      <c r="CP90" s="172"/>
      <c r="CQ90" s="172"/>
      <c r="CR90" s="172"/>
      <c r="CS90" s="172"/>
      <c r="CT90" s="172"/>
      <c r="CU90" s="172"/>
      <c r="CV90" s="172"/>
      <c r="CW90" s="172"/>
      <c r="CX90" s="172"/>
      <c r="CY90" s="172"/>
      <c r="CZ90" s="172"/>
      <c r="DA90" s="172"/>
      <c r="DB90" s="172"/>
      <c r="DC90" s="172"/>
      <c r="DD90" s="172"/>
      <c r="DE90" s="172"/>
      <c r="DF90" s="172"/>
      <c r="DG90" s="172"/>
      <c r="DH90" s="172"/>
      <c r="DI90" s="172"/>
      <c r="DJ90" s="172"/>
      <c r="DK90" s="172"/>
      <c r="DL90" s="172"/>
      <c r="DM90" s="172"/>
      <c r="DN90" s="172"/>
      <c r="DO90" s="172"/>
      <c r="DP90" s="172"/>
      <c r="DQ90" s="172"/>
      <c r="DR90" s="172"/>
      <c r="DS90" s="172"/>
      <c r="DT90" s="172"/>
      <c r="DU90" s="172"/>
      <c r="DV90" s="172"/>
      <c r="DW90" s="172"/>
      <c r="DX90" s="172"/>
      <c r="DY90" s="172"/>
      <c r="DZ90" s="172"/>
      <c r="EA90" s="172"/>
      <c r="EB90" s="172"/>
      <c r="EC90" s="172"/>
      <c r="ED90" s="172"/>
      <c r="EE90" s="172"/>
      <c r="EF90" s="172"/>
      <c r="EG90" s="172"/>
      <c r="EH90" s="172"/>
      <c r="EI90" s="172"/>
      <c r="EJ90" s="172"/>
      <c r="EK90" s="172"/>
    </row>
    <row r="91" spans="1:141" s="243" customFormat="1" x14ac:dyDescent="0.15">
      <c r="A91" s="255"/>
      <c r="B91" s="255"/>
      <c r="C91" s="255"/>
      <c r="D91" s="316"/>
      <c r="E91" s="241"/>
      <c r="F91" s="172"/>
      <c r="H91" s="242"/>
      <c r="I91" s="242"/>
      <c r="J91" s="242"/>
      <c r="K91" s="242"/>
      <c r="L91" s="242"/>
      <c r="M91" s="242"/>
      <c r="N91" s="242"/>
      <c r="O91" s="242"/>
      <c r="P91" s="242"/>
      <c r="Q91" s="242"/>
      <c r="R91" s="242"/>
      <c r="S91" s="242"/>
      <c r="T91" s="242"/>
      <c r="U91" s="242"/>
      <c r="V91" s="242"/>
      <c r="W91" s="242"/>
      <c r="X91" s="242"/>
      <c r="Y91" s="242"/>
      <c r="Z91" s="242"/>
      <c r="AA91" s="242"/>
      <c r="AB91" s="242"/>
      <c r="AC91" s="242"/>
      <c r="AD91" s="242"/>
      <c r="AE91" s="242"/>
      <c r="AF91" s="242"/>
      <c r="AG91" s="242"/>
      <c r="AH91" s="172"/>
      <c r="AI91" s="172"/>
      <c r="AJ91" s="172"/>
      <c r="AK91" s="172"/>
      <c r="AL91" s="172"/>
      <c r="AM91" s="172"/>
      <c r="AN91" s="172"/>
      <c r="AO91" s="172"/>
      <c r="AP91" s="172"/>
      <c r="AQ91" s="172"/>
      <c r="AR91" s="172"/>
      <c r="AS91" s="172"/>
      <c r="AT91" s="172"/>
      <c r="AU91" s="172"/>
      <c r="AV91" s="172"/>
      <c r="AW91" s="172"/>
      <c r="AX91" s="172"/>
      <c r="AY91" s="172"/>
      <c r="AZ91" s="172"/>
      <c r="BA91" s="172"/>
      <c r="BB91" s="172"/>
      <c r="BC91" s="172"/>
      <c r="BD91" s="172"/>
      <c r="BE91" s="172"/>
      <c r="BF91" s="172"/>
      <c r="BG91" s="172"/>
      <c r="BH91" s="172"/>
      <c r="BI91" s="172"/>
      <c r="BJ91" s="172"/>
      <c r="BK91" s="172"/>
      <c r="BL91" s="172"/>
      <c r="BM91" s="172"/>
      <c r="BN91" s="172"/>
      <c r="BO91" s="172"/>
      <c r="BP91" s="172"/>
      <c r="BQ91" s="172"/>
      <c r="BR91" s="172"/>
      <c r="BS91" s="172"/>
      <c r="BT91" s="172"/>
      <c r="BU91" s="172"/>
      <c r="BV91" s="172"/>
      <c r="BW91" s="172"/>
      <c r="BX91" s="172"/>
      <c r="BY91" s="172"/>
      <c r="BZ91" s="172"/>
      <c r="CA91" s="172"/>
      <c r="CB91" s="172"/>
      <c r="CC91" s="172"/>
      <c r="CD91" s="172"/>
      <c r="CE91" s="172"/>
      <c r="CF91" s="172"/>
      <c r="CG91" s="172"/>
      <c r="CH91" s="172"/>
      <c r="CI91" s="172"/>
      <c r="CJ91" s="172"/>
      <c r="CK91" s="172"/>
      <c r="CL91" s="172"/>
      <c r="CM91" s="172"/>
      <c r="CN91" s="172"/>
      <c r="CO91" s="172"/>
      <c r="CP91" s="172"/>
      <c r="CQ91" s="172"/>
      <c r="CR91" s="172"/>
      <c r="CS91" s="172"/>
      <c r="CT91" s="172"/>
      <c r="CU91" s="172"/>
      <c r="CV91" s="172"/>
      <c r="CW91" s="172"/>
      <c r="CX91" s="172"/>
      <c r="CY91" s="172"/>
      <c r="CZ91" s="172"/>
      <c r="DA91" s="172"/>
      <c r="DB91" s="172"/>
      <c r="DC91" s="172"/>
      <c r="DD91" s="172"/>
      <c r="DE91" s="172"/>
      <c r="DF91" s="172"/>
      <c r="DG91" s="172"/>
      <c r="DH91" s="172"/>
      <c r="DI91" s="172"/>
      <c r="DJ91" s="172"/>
      <c r="DK91" s="172"/>
      <c r="DL91" s="172"/>
      <c r="DM91" s="172"/>
      <c r="DN91" s="172"/>
      <c r="DO91" s="172"/>
      <c r="DP91" s="172"/>
      <c r="DQ91" s="172"/>
      <c r="DR91" s="172"/>
      <c r="DS91" s="172"/>
      <c r="DT91" s="172"/>
      <c r="DU91" s="172"/>
      <c r="DV91" s="172"/>
      <c r="DW91" s="172"/>
      <c r="DX91" s="172"/>
      <c r="DY91" s="172"/>
      <c r="DZ91" s="172"/>
      <c r="EA91" s="172"/>
      <c r="EB91" s="172"/>
      <c r="EC91" s="172"/>
      <c r="ED91" s="172"/>
      <c r="EE91" s="172"/>
      <c r="EF91" s="172"/>
      <c r="EG91" s="172"/>
      <c r="EH91" s="172"/>
      <c r="EI91" s="172"/>
      <c r="EJ91" s="172"/>
      <c r="EK91" s="172"/>
    </row>
    <row r="92" spans="1:141" s="243" customFormat="1" x14ac:dyDescent="0.15">
      <c r="A92" s="255"/>
      <c r="B92" s="255"/>
      <c r="C92" s="255"/>
      <c r="D92" s="316"/>
      <c r="E92" s="241"/>
      <c r="F92" s="172"/>
      <c r="H92" s="242"/>
      <c r="I92" s="242"/>
      <c r="J92" s="242"/>
      <c r="K92" s="242"/>
      <c r="L92" s="242"/>
      <c r="M92" s="242"/>
      <c r="N92" s="242"/>
      <c r="O92" s="242"/>
      <c r="P92" s="242"/>
      <c r="Q92" s="242"/>
      <c r="R92" s="242"/>
      <c r="S92" s="242"/>
      <c r="T92" s="242"/>
      <c r="U92" s="242"/>
      <c r="V92" s="242"/>
      <c r="W92" s="242"/>
      <c r="X92" s="242"/>
      <c r="Y92" s="242"/>
      <c r="Z92" s="242"/>
      <c r="AA92" s="242"/>
      <c r="AB92" s="242"/>
      <c r="AC92" s="242"/>
      <c r="AD92" s="242"/>
      <c r="AE92" s="242"/>
      <c r="AF92" s="242"/>
      <c r="AG92" s="242"/>
      <c r="AH92" s="172"/>
      <c r="AI92" s="172"/>
      <c r="AJ92" s="172"/>
      <c r="AK92" s="172"/>
      <c r="AL92" s="172"/>
      <c r="AM92" s="172"/>
      <c r="AN92" s="172"/>
      <c r="AO92" s="172"/>
      <c r="AP92" s="172"/>
      <c r="AQ92" s="172"/>
      <c r="AR92" s="172"/>
      <c r="AS92" s="172"/>
      <c r="AT92" s="172"/>
      <c r="AU92" s="172"/>
      <c r="AV92" s="172"/>
      <c r="AW92" s="172"/>
      <c r="AX92" s="172"/>
      <c r="AY92" s="172"/>
      <c r="AZ92" s="172"/>
      <c r="BA92" s="172"/>
      <c r="BB92" s="172"/>
      <c r="BC92" s="172"/>
      <c r="BD92" s="172"/>
      <c r="BE92" s="172"/>
      <c r="BF92" s="172"/>
      <c r="BG92" s="172"/>
      <c r="BH92" s="172"/>
      <c r="BI92" s="172"/>
      <c r="BJ92" s="172"/>
      <c r="BK92" s="172"/>
      <c r="BL92" s="172"/>
      <c r="BM92" s="172"/>
      <c r="BN92" s="172"/>
      <c r="BO92" s="172"/>
      <c r="BP92" s="172"/>
      <c r="BQ92" s="172"/>
      <c r="BR92" s="172"/>
      <c r="BS92" s="172"/>
      <c r="BT92" s="172"/>
      <c r="BU92" s="172"/>
      <c r="BV92" s="172"/>
      <c r="BW92" s="172"/>
      <c r="BX92" s="172"/>
      <c r="BY92" s="172"/>
      <c r="BZ92" s="172"/>
      <c r="CA92" s="172"/>
      <c r="CB92" s="172"/>
      <c r="CC92" s="172"/>
      <c r="CD92" s="172"/>
      <c r="CE92" s="172"/>
      <c r="CF92" s="172"/>
      <c r="CG92" s="172"/>
      <c r="CH92" s="172"/>
      <c r="CI92" s="172"/>
      <c r="CJ92" s="172"/>
      <c r="CK92" s="172"/>
      <c r="CL92" s="172"/>
      <c r="CM92" s="172"/>
      <c r="CN92" s="172"/>
      <c r="CO92" s="172"/>
      <c r="CP92" s="172"/>
      <c r="CQ92" s="172"/>
      <c r="CR92" s="172"/>
      <c r="CS92" s="172"/>
      <c r="CT92" s="172"/>
      <c r="CU92" s="172"/>
      <c r="CV92" s="172"/>
      <c r="CW92" s="172"/>
      <c r="CX92" s="172"/>
      <c r="CY92" s="172"/>
      <c r="CZ92" s="172"/>
      <c r="DA92" s="172"/>
      <c r="DB92" s="172"/>
      <c r="DC92" s="172"/>
      <c r="DD92" s="172"/>
      <c r="DE92" s="172"/>
      <c r="DF92" s="172"/>
      <c r="DG92" s="172"/>
      <c r="DH92" s="172"/>
      <c r="DI92" s="172"/>
      <c r="DJ92" s="172"/>
      <c r="DK92" s="172"/>
      <c r="DL92" s="172"/>
      <c r="DM92" s="172"/>
      <c r="DN92" s="172"/>
      <c r="DO92" s="172"/>
      <c r="DP92" s="172"/>
      <c r="DQ92" s="172"/>
      <c r="DR92" s="172"/>
      <c r="DS92" s="172"/>
      <c r="DT92" s="172"/>
      <c r="DU92" s="172"/>
      <c r="DV92" s="172"/>
      <c r="DW92" s="172"/>
      <c r="DX92" s="172"/>
      <c r="DY92" s="172"/>
      <c r="DZ92" s="172"/>
      <c r="EA92" s="172"/>
      <c r="EB92" s="172"/>
      <c r="EC92" s="172"/>
      <c r="ED92" s="172"/>
      <c r="EE92" s="172"/>
      <c r="EF92" s="172"/>
      <c r="EG92" s="172"/>
      <c r="EH92" s="172"/>
      <c r="EI92" s="172"/>
      <c r="EJ92" s="172"/>
      <c r="EK92" s="172"/>
    </row>
    <row r="93" spans="1:141" s="243" customFormat="1" x14ac:dyDescent="0.15">
      <c r="A93" s="255"/>
      <c r="B93" s="255"/>
      <c r="C93" s="255"/>
      <c r="D93" s="316"/>
      <c r="E93" s="241"/>
      <c r="F93" s="172"/>
      <c r="H93" s="242"/>
      <c r="I93" s="242"/>
      <c r="J93" s="242"/>
      <c r="K93" s="242"/>
      <c r="L93" s="242"/>
      <c r="M93" s="242"/>
      <c r="N93" s="242"/>
      <c r="O93" s="242"/>
      <c r="P93" s="242"/>
      <c r="Q93" s="242"/>
      <c r="R93" s="242"/>
      <c r="S93" s="242"/>
      <c r="T93" s="242"/>
      <c r="U93" s="242"/>
      <c r="V93" s="242"/>
      <c r="W93" s="242"/>
      <c r="X93" s="242"/>
      <c r="Y93" s="242"/>
      <c r="Z93" s="242"/>
      <c r="AA93" s="242"/>
      <c r="AB93" s="242"/>
      <c r="AC93" s="242"/>
      <c r="AD93" s="242"/>
      <c r="AE93" s="242"/>
      <c r="AF93" s="242"/>
      <c r="AG93" s="242"/>
      <c r="AH93" s="172"/>
      <c r="AI93" s="172"/>
      <c r="AJ93" s="172"/>
      <c r="AK93" s="172"/>
      <c r="AL93" s="172"/>
      <c r="AM93" s="172"/>
      <c r="AN93" s="172"/>
      <c r="AO93" s="172"/>
      <c r="AP93" s="172"/>
      <c r="AQ93" s="172"/>
      <c r="AR93" s="172"/>
      <c r="AS93" s="172"/>
      <c r="AT93" s="172"/>
      <c r="AU93" s="172"/>
      <c r="AV93" s="172"/>
      <c r="AW93" s="172"/>
      <c r="AX93" s="172"/>
      <c r="AY93" s="172"/>
      <c r="AZ93" s="172"/>
      <c r="BA93" s="172"/>
      <c r="BB93" s="172"/>
      <c r="BC93" s="172"/>
      <c r="BD93" s="172"/>
      <c r="BE93" s="172"/>
      <c r="BF93" s="172"/>
      <c r="BG93" s="172"/>
      <c r="BH93" s="172"/>
      <c r="BI93" s="172"/>
      <c r="BJ93" s="172"/>
      <c r="BK93" s="172"/>
      <c r="BL93" s="172"/>
      <c r="BM93" s="172"/>
      <c r="BN93" s="172"/>
      <c r="BO93" s="172"/>
      <c r="BP93" s="172"/>
      <c r="BQ93" s="172"/>
      <c r="BR93" s="172"/>
      <c r="BS93" s="172"/>
      <c r="BT93" s="172"/>
      <c r="BU93" s="172"/>
      <c r="BV93" s="172"/>
      <c r="BW93" s="172"/>
      <c r="BX93" s="172"/>
      <c r="BY93" s="172"/>
      <c r="BZ93" s="172"/>
      <c r="CA93" s="172"/>
      <c r="CB93" s="172"/>
      <c r="CC93" s="172"/>
      <c r="CD93" s="172"/>
      <c r="CE93" s="172"/>
      <c r="CF93" s="172"/>
      <c r="CG93" s="172"/>
      <c r="CH93" s="172"/>
      <c r="CI93" s="172"/>
      <c r="CJ93" s="172"/>
      <c r="CK93" s="172"/>
      <c r="CL93" s="172"/>
      <c r="CM93" s="172"/>
      <c r="CN93" s="172"/>
      <c r="CO93" s="172"/>
      <c r="CP93" s="172"/>
      <c r="CQ93" s="172"/>
      <c r="CR93" s="172"/>
      <c r="CS93" s="172"/>
      <c r="CT93" s="172"/>
      <c r="CU93" s="172"/>
      <c r="CV93" s="172"/>
      <c r="CW93" s="172"/>
      <c r="CX93" s="172"/>
      <c r="CY93" s="172"/>
      <c r="CZ93" s="172"/>
      <c r="DA93" s="172"/>
      <c r="DB93" s="172"/>
      <c r="DC93" s="172"/>
      <c r="DD93" s="172"/>
      <c r="DE93" s="172"/>
      <c r="DF93" s="172"/>
      <c r="DG93" s="172"/>
      <c r="DH93" s="172"/>
      <c r="DI93" s="172"/>
      <c r="DJ93" s="172"/>
      <c r="DK93" s="172"/>
      <c r="DL93" s="172"/>
      <c r="DM93" s="172"/>
      <c r="DN93" s="172"/>
      <c r="DO93" s="172"/>
      <c r="DP93" s="172"/>
      <c r="DQ93" s="172"/>
      <c r="DR93" s="172"/>
      <c r="DS93" s="172"/>
      <c r="DT93" s="172"/>
      <c r="DU93" s="172"/>
      <c r="DV93" s="172"/>
      <c r="DW93" s="172"/>
      <c r="DX93" s="172"/>
      <c r="DY93" s="172"/>
      <c r="DZ93" s="172"/>
      <c r="EA93" s="172"/>
      <c r="EB93" s="172"/>
      <c r="EC93" s="172"/>
      <c r="ED93" s="172"/>
      <c r="EE93" s="172"/>
      <c r="EF93" s="172"/>
      <c r="EG93" s="172"/>
      <c r="EH93" s="172"/>
      <c r="EI93" s="172"/>
      <c r="EJ93" s="172"/>
      <c r="EK93" s="172"/>
    </row>
    <row r="95" spans="1:141" s="243" customFormat="1" x14ac:dyDescent="0.15">
      <c r="A95" s="255"/>
      <c r="B95" s="255"/>
      <c r="C95" s="255"/>
      <c r="D95" s="316"/>
      <c r="E95" s="241"/>
      <c r="F95" s="172"/>
      <c r="H95" s="242"/>
      <c r="I95" s="242"/>
      <c r="J95" s="242"/>
      <c r="K95" s="242"/>
      <c r="L95" s="242"/>
      <c r="M95" s="242"/>
      <c r="N95" s="242"/>
      <c r="O95" s="242"/>
      <c r="P95" s="242"/>
      <c r="Q95" s="242"/>
      <c r="R95" s="242"/>
      <c r="S95" s="242"/>
      <c r="T95" s="242"/>
      <c r="U95" s="242"/>
      <c r="V95" s="242"/>
      <c r="W95" s="242"/>
      <c r="X95" s="242"/>
      <c r="Y95" s="242"/>
      <c r="Z95" s="242"/>
      <c r="AA95" s="242"/>
      <c r="AB95" s="242"/>
      <c r="AC95" s="242"/>
      <c r="AD95" s="242"/>
      <c r="AE95" s="242"/>
      <c r="AF95" s="242"/>
      <c r="AG95" s="242"/>
      <c r="AH95" s="172"/>
      <c r="AI95" s="172"/>
      <c r="AJ95" s="172"/>
      <c r="AK95" s="172"/>
      <c r="AL95" s="172"/>
      <c r="AM95" s="172"/>
      <c r="AN95" s="172"/>
      <c r="AO95" s="172"/>
      <c r="AP95" s="172"/>
      <c r="AQ95" s="172"/>
      <c r="AR95" s="172"/>
      <c r="AS95" s="172"/>
      <c r="AT95" s="172"/>
      <c r="AU95" s="172"/>
      <c r="AV95" s="172"/>
      <c r="AW95" s="172"/>
      <c r="AX95" s="172"/>
      <c r="AY95" s="172"/>
      <c r="AZ95" s="172"/>
      <c r="BA95" s="172"/>
      <c r="BB95" s="172"/>
      <c r="BC95" s="172"/>
      <c r="BD95" s="172"/>
      <c r="BE95" s="172"/>
      <c r="BF95" s="172"/>
      <c r="BG95" s="172"/>
      <c r="BH95" s="172"/>
      <c r="BI95" s="172"/>
      <c r="BJ95" s="172"/>
      <c r="BK95" s="172"/>
      <c r="BL95" s="172"/>
      <c r="BM95" s="172"/>
      <c r="BN95" s="172"/>
      <c r="BO95" s="172"/>
      <c r="BP95" s="172"/>
      <c r="BQ95" s="172"/>
      <c r="BR95" s="172"/>
      <c r="BS95" s="172"/>
      <c r="BT95" s="172"/>
      <c r="BU95" s="172"/>
      <c r="BV95" s="172"/>
      <c r="BW95" s="172"/>
      <c r="BX95" s="172"/>
      <c r="BY95" s="172"/>
      <c r="BZ95" s="172"/>
      <c r="CA95" s="172"/>
      <c r="CB95" s="172"/>
      <c r="CC95" s="172"/>
      <c r="CD95" s="172"/>
      <c r="CE95" s="172"/>
      <c r="CF95" s="172"/>
      <c r="CG95" s="172"/>
      <c r="CH95" s="172"/>
      <c r="CI95" s="172"/>
      <c r="CJ95" s="172"/>
      <c r="CK95" s="172"/>
      <c r="CL95" s="172"/>
      <c r="CM95" s="172"/>
      <c r="CN95" s="172"/>
      <c r="CO95" s="172"/>
      <c r="CP95" s="172"/>
      <c r="CQ95" s="172"/>
      <c r="CR95" s="172"/>
      <c r="CS95" s="172"/>
      <c r="CT95" s="172"/>
      <c r="CU95" s="172"/>
      <c r="CV95" s="172"/>
      <c r="CW95" s="172"/>
      <c r="CX95" s="172"/>
      <c r="CY95" s="172"/>
      <c r="CZ95" s="172"/>
      <c r="DA95" s="172"/>
      <c r="DB95" s="172"/>
      <c r="DC95" s="172"/>
      <c r="DD95" s="172"/>
      <c r="DE95" s="172"/>
      <c r="DF95" s="172"/>
      <c r="DG95" s="172"/>
      <c r="DH95" s="172"/>
      <c r="DI95" s="172"/>
      <c r="DJ95" s="172"/>
      <c r="DK95" s="172"/>
      <c r="DL95" s="172"/>
      <c r="DM95" s="172"/>
      <c r="DN95" s="172"/>
      <c r="DO95" s="172"/>
      <c r="DP95" s="172"/>
      <c r="DQ95" s="172"/>
      <c r="DR95" s="172"/>
      <c r="DS95" s="172"/>
      <c r="DT95" s="172"/>
      <c r="DU95" s="172"/>
      <c r="DV95" s="172"/>
      <c r="DW95" s="172"/>
      <c r="DX95" s="172"/>
      <c r="DY95" s="172"/>
      <c r="DZ95" s="172"/>
      <c r="EA95" s="172"/>
      <c r="EB95" s="172"/>
      <c r="EC95" s="172"/>
      <c r="ED95" s="172"/>
      <c r="EE95" s="172"/>
      <c r="EF95" s="172"/>
      <c r="EG95" s="172"/>
      <c r="EH95" s="172"/>
      <c r="EI95" s="172"/>
      <c r="EJ95" s="172"/>
      <c r="EK95" s="172"/>
    </row>
    <row r="96" spans="1:141" s="243" customFormat="1" x14ac:dyDescent="0.15">
      <c r="A96" s="255"/>
      <c r="B96" s="255"/>
      <c r="C96" s="255"/>
      <c r="D96" s="316"/>
      <c r="E96" s="241"/>
      <c r="F96" s="172"/>
      <c r="H96" s="242"/>
      <c r="I96" s="242"/>
      <c r="J96" s="242"/>
      <c r="K96" s="242"/>
      <c r="L96" s="242"/>
      <c r="M96" s="242"/>
      <c r="N96" s="242"/>
      <c r="O96" s="242"/>
      <c r="P96" s="242"/>
      <c r="Q96" s="242"/>
      <c r="R96" s="242"/>
      <c r="S96" s="242"/>
      <c r="T96" s="242"/>
      <c r="U96" s="242"/>
      <c r="V96" s="242"/>
      <c r="W96" s="242"/>
      <c r="X96" s="242"/>
      <c r="Y96" s="242"/>
      <c r="Z96" s="242"/>
      <c r="AA96" s="242"/>
      <c r="AB96" s="242"/>
      <c r="AC96" s="242"/>
      <c r="AD96" s="242"/>
      <c r="AE96" s="242"/>
      <c r="AF96" s="242"/>
      <c r="AG96" s="242"/>
      <c r="AH96" s="172"/>
      <c r="AI96" s="172"/>
      <c r="AJ96" s="172"/>
      <c r="AK96" s="172"/>
      <c r="AL96" s="172"/>
      <c r="AM96" s="172"/>
      <c r="AN96" s="172"/>
      <c r="AO96" s="172"/>
      <c r="AP96" s="172"/>
      <c r="AQ96" s="172"/>
      <c r="AR96" s="172"/>
      <c r="AS96" s="172"/>
      <c r="AT96" s="172"/>
      <c r="AU96" s="172"/>
      <c r="AV96" s="172"/>
      <c r="AW96" s="172"/>
      <c r="AX96" s="172"/>
      <c r="AY96" s="172"/>
      <c r="AZ96" s="172"/>
      <c r="BA96" s="172"/>
      <c r="BB96" s="172"/>
      <c r="BC96" s="172"/>
      <c r="BD96" s="172"/>
      <c r="BE96" s="172"/>
      <c r="BF96" s="172"/>
      <c r="BG96" s="172"/>
      <c r="BH96" s="172"/>
      <c r="BI96" s="172"/>
      <c r="BJ96" s="172"/>
      <c r="BK96" s="172"/>
      <c r="BL96" s="172"/>
      <c r="BM96" s="172"/>
      <c r="BN96" s="172"/>
      <c r="BO96" s="172"/>
      <c r="BP96" s="172"/>
      <c r="BQ96" s="172"/>
      <c r="BR96" s="172"/>
      <c r="BS96" s="172"/>
      <c r="BT96" s="172"/>
      <c r="BU96" s="172"/>
      <c r="BV96" s="172"/>
      <c r="BW96" s="172"/>
      <c r="BX96" s="172"/>
      <c r="BY96" s="172"/>
      <c r="BZ96" s="172"/>
      <c r="CA96" s="172"/>
      <c r="CB96" s="172"/>
      <c r="CC96" s="172"/>
      <c r="CD96" s="172"/>
      <c r="CE96" s="172"/>
      <c r="CF96" s="172"/>
      <c r="CG96" s="172"/>
      <c r="CH96" s="172"/>
      <c r="CI96" s="172"/>
      <c r="CJ96" s="172"/>
      <c r="CK96" s="172"/>
      <c r="CL96" s="172"/>
      <c r="CM96" s="172"/>
      <c r="CN96" s="172"/>
      <c r="CO96" s="172"/>
      <c r="CP96" s="172"/>
      <c r="CQ96" s="172"/>
      <c r="CR96" s="172"/>
      <c r="CS96" s="172"/>
      <c r="CT96" s="172"/>
      <c r="CU96" s="172"/>
      <c r="CV96" s="172"/>
      <c r="CW96" s="172"/>
      <c r="CX96" s="172"/>
      <c r="CY96" s="172"/>
      <c r="CZ96" s="172"/>
      <c r="DA96" s="172"/>
      <c r="DB96" s="172"/>
      <c r="DC96" s="172"/>
      <c r="DD96" s="172"/>
      <c r="DE96" s="172"/>
      <c r="DF96" s="172"/>
      <c r="DG96" s="172"/>
      <c r="DH96" s="172"/>
      <c r="DI96" s="172"/>
      <c r="DJ96" s="172"/>
      <c r="DK96" s="172"/>
      <c r="DL96" s="172"/>
      <c r="DM96" s="172"/>
      <c r="DN96" s="172"/>
      <c r="DO96" s="172"/>
      <c r="DP96" s="172"/>
      <c r="DQ96" s="172"/>
      <c r="DR96" s="172"/>
      <c r="DS96" s="172"/>
      <c r="DT96" s="172"/>
      <c r="DU96" s="172"/>
      <c r="DV96" s="172"/>
      <c r="DW96" s="172"/>
      <c r="DX96" s="172"/>
      <c r="DY96" s="172"/>
      <c r="DZ96" s="172"/>
      <c r="EA96" s="172"/>
      <c r="EB96" s="172"/>
      <c r="EC96" s="172"/>
      <c r="ED96" s="172"/>
      <c r="EE96" s="172"/>
      <c r="EF96" s="172"/>
      <c r="EG96" s="172"/>
      <c r="EH96" s="172"/>
      <c r="EI96" s="172"/>
      <c r="EJ96" s="172"/>
      <c r="EK96" s="172"/>
    </row>
    <row r="97" spans="1:141" s="243" customFormat="1" x14ac:dyDescent="0.15">
      <c r="A97" s="255"/>
      <c r="B97" s="255"/>
      <c r="C97" s="255"/>
      <c r="D97" s="316"/>
      <c r="E97" s="241"/>
      <c r="F97" s="172"/>
      <c r="H97" s="242"/>
      <c r="I97" s="242"/>
      <c r="J97" s="242"/>
      <c r="K97" s="242"/>
      <c r="L97" s="242"/>
      <c r="M97" s="242"/>
      <c r="N97" s="242"/>
      <c r="O97" s="242"/>
      <c r="P97" s="242"/>
      <c r="Q97" s="242"/>
      <c r="R97" s="242"/>
      <c r="S97" s="242"/>
      <c r="T97" s="242"/>
      <c r="U97" s="242"/>
      <c r="V97" s="242"/>
      <c r="W97" s="242"/>
      <c r="X97" s="242"/>
      <c r="Y97" s="242"/>
      <c r="Z97" s="242"/>
      <c r="AA97" s="242"/>
      <c r="AB97" s="242"/>
      <c r="AC97" s="242"/>
      <c r="AD97" s="242"/>
      <c r="AE97" s="242"/>
      <c r="AF97" s="242"/>
      <c r="AG97" s="242"/>
      <c r="AH97" s="172"/>
      <c r="AI97" s="172"/>
      <c r="AJ97" s="172"/>
      <c r="AK97" s="172"/>
      <c r="AL97" s="172"/>
      <c r="AM97" s="172"/>
      <c r="AN97" s="172"/>
      <c r="AO97" s="172"/>
      <c r="AP97" s="172"/>
      <c r="AQ97" s="172"/>
      <c r="AR97" s="172"/>
      <c r="AS97" s="172"/>
      <c r="AT97" s="172"/>
      <c r="AU97" s="172"/>
      <c r="AV97" s="172"/>
      <c r="AW97" s="172"/>
      <c r="AX97" s="172"/>
      <c r="AY97" s="172"/>
      <c r="AZ97" s="172"/>
      <c r="BA97" s="172"/>
      <c r="BB97" s="172"/>
      <c r="BC97" s="172"/>
      <c r="BD97" s="172"/>
      <c r="BE97" s="172"/>
      <c r="BF97" s="172"/>
      <c r="BG97" s="172"/>
      <c r="BH97" s="172"/>
      <c r="BI97" s="172"/>
      <c r="BJ97" s="172"/>
      <c r="BK97" s="172"/>
      <c r="BL97" s="172"/>
      <c r="BM97" s="172"/>
      <c r="BN97" s="172"/>
      <c r="BO97" s="172"/>
      <c r="BP97" s="172"/>
      <c r="BQ97" s="172"/>
      <c r="BR97" s="172"/>
      <c r="BS97" s="172"/>
      <c r="BT97" s="172"/>
      <c r="BU97" s="172"/>
      <c r="BV97" s="172"/>
      <c r="BW97" s="172"/>
      <c r="BX97" s="172"/>
      <c r="BY97" s="172"/>
      <c r="BZ97" s="172"/>
      <c r="CA97" s="172"/>
      <c r="CB97" s="172"/>
      <c r="CC97" s="172"/>
      <c r="CD97" s="172"/>
      <c r="CE97" s="172"/>
      <c r="CF97" s="172"/>
      <c r="CG97" s="172"/>
      <c r="CH97" s="172"/>
      <c r="CI97" s="172"/>
      <c r="CJ97" s="172"/>
      <c r="CK97" s="172"/>
      <c r="CL97" s="172"/>
      <c r="CM97" s="172"/>
      <c r="CN97" s="172"/>
      <c r="CO97" s="172"/>
      <c r="CP97" s="172"/>
      <c r="CQ97" s="172"/>
      <c r="CR97" s="172"/>
      <c r="CS97" s="172"/>
      <c r="CT97" s="172"/>
      <c r="CU97" s="172"/>
      <c r="CV97" s="172"/>
      <c r="CW97" s="172"/>
      <c r="CX97" s="172"/>
      <c r="CY97" s="172"/>
      <c r="CZ97" s="172"/>
      <c r="DA97" s="172"/>
      <c r="DB97" s="172"/>
      <c r="DC97" s="172"/>
      <c r="DD97" s="172"/>
      <c r="DE97" s="172"/>
      <c r="DF97" s="172"/>
      <c r="DG97" s="172"/>
      <c r="DH97" s="172"/>
      <c r="DI97" s="172"/>
      <c r="DJ97" s="172"/>
      <c r="DK97" s="172"/>
      <c r="DL97" s="172"/>
      <c r="DM97" s="172"/>
      <c r="DN97" s="172"/>
      <c r="DO97" s="172"/>
      <c r="DP97" s="172"/>
      <c r="DQ97" s="172"/>
      <c r="DR97" s="172"/>
      <c r="DS97" s="172"/>
      <c r="DT97" s="172"/>
      <c r="DU97" s="172"/>
      <c r="DV97" s="172"/>
      <c r="DW97" s="172"/>
      <c r="DX97" s="172"/>
      <c r="DY97" s="172"/>
      <c r="DZ97" s="172"/>
      <c r="EA97" s="172"/>
      <c r="EB97" s="172"/>
      <c r="EC97" s="172"/>
      <c r="ED97" s="172"/>
      <c r="EE97" s="172"/>
      <c r="EF97" s="172"/>
      <c r="EG97" s="172"/>
      <c r="EH97" s="172"/>
      <c r="EI97" s="172"/>
      <c r="EJ97" s="172"/>
      <c r="EK97" s="172"/>
    </row>
    <row r="98" spans="1:141" s="243" customFormat="1" x14ac:dyDescent="0.15">
      <c r="A98" s="255"/>
      <c r="B98" s="255"/>
      <c r="C98" s="255"/>
      <c r="D98" s="316"/>
      <c r="E98" s="241"/>
      <c r="F98" s="172"/>
      <c r="H98" s="242"/>
      <c r="I98" s="242"/>
      <c r="J98" s="242"/>
      <c r="K98" s="242"/>
      <c r="L98" s="242"/>
      <c r="M98" s="242"/>
      <c r="N98" s="242"/>
      <c r="O98" s="242"/>
      <c r="P98" s="242"/>
      <c r="Q98" s="242"/>
      <c r="R98" s="242"/>
      <c r="S98" s="242"/>
      <c r="T98" s="242"/>
      <c r="U98" s="242"/>
      <c r="V98" s="242"/>
      <c r="W98" s="242"/>
      <c r="X98" s="242"/>
      <c r="Y98" s="242"/>
      <c r="Z98" s="242"/>
      <c r="AA98" s="242"/>
      <c r="AB98" s="242"/>
      <c r="AC98" s="242"/>
      <c r="AD98" s="242"/>
      <c r="AE98" s="242"/>
      <c r="AF98" s="242"/>
      <c r="AG98" s="242"/>
      <c r="AH98" s="172"/>
      <c r="AI98" s="172"/>
      <c r="AJ98" s="172"/>
      <c r="AK98" s="172"/>
      <c r="AL98" s="172"/>
      <c r="AM98" s="172"/>
      <c r="AN98" s="172"/>
      <c r="AO98" s="172"/>
      <c r="AP98" s="172"/>
      <c r="AQ98" s="172"/>
      <c r="AR98" s="172"/>
      <c r="AS98" s="172"/>
      <c r="AT98" s="172"/>
      <c r="AU98" s="172"/>
      <c r="AV98" s="172"/>
      <c r="AW98" s="172"/>
      <c r="AX98" s="172"/>
      <c r="AY98" s="172"/>
      <c r="AZ98" s="172"/>
      <c r="BA98" s="172"/>
      <c r="BB98" s="172"/>
      <c r="BC98" s="172"/>
      <c r="BD98" s="172"/>
      <c r="BE98" s="172"/>
      <c r="BF98" s="172"/>
      <c r="BG98" s="172"/>
      <c r="BH98" s="172"/>
      <c r="BI98" s="172"/>
      <c r="BJ98" s="172"/>
      <c r="BK98" s="172"/>
      <c r="BL98" s="172"/>
      <c r="BM98" s="172"/>
      <c r="BN98" s="172"/>
      <c r="BO98" s="172"/>
      <c r="BP98" s="172"/>
      <c r="BQ98" s="172"/>
      <c r="BR98" s="172"/>
      <c r="BS98" s="172"/>
      <c r="BT98" s="172"/>
      <c r="BU98" s="172"/>
      <c r="BV98" s="172"/>
      <c r="BW98" s="172"/>
      <c r="BX98" s="172"/>
      <c r="BY98" s="172"/>
      <c r="BZ98" s="172"/>
      <c r="CA98" s="172"/>
      <c r="CB98" s="172"/>
      <c r="CC98" s="172"/>
      <c r="CD98" s="172"/>
      <c r="CE98" s="172"/>
      <c r="CF98" s="172"/>
      <c r="CG98" s="172"/>
      <c r="CH98" s="172"/>
      <c r="CI98" s="172"/>
      <c r="CJ98" s="172"/>
      <c r="CK98" s="172"/>
      <c r="CL98" s="172"/>
      <c r="CM98" s="172"/>
      <c r="CN98" s="172"/>
      <c r="CO98" s="172"/>
      <c r="CP98" s="172"/>
      <c r="CQ98" s="172"/>
      <c r="CR98" s="172"/>
      <c r="CS98" s="172"/>
      <c r="CT98" s="172"/>
      <c r="CU98" s="172"/>
      <c r="CV98" s="172"/>
      <c r="CW98" s="172"/>
      <c r="CX98" s="172"/>
      <c r="CY98" s="172"/>
      <c r="CZ98" s="172"/>
      <c r="DA98" s="172"/>
      <c r="DB98" s="172"/>
      <c r="DC98" s="172"/>
      <c r="DD98" s="172"/>
      <c r="DE98" s="172"/>
      <c r="DF98" s="172"/>
      <c r="DG98" s="172"/>
      <c r="DH98" s="172"/>
      <c r="DI98" s="172"/>
      <c r="DJ98" s="172"/>
      <c r="DK98" s="172"/>
      <c r="DL98" s="172"/>
      <c r="DM98" s="172"/>
      <c r="DN98" s="172"/>
      <c r="DO98" s="172"/>
      <c r="DP98" s="172"/>
      <c r="DQ98" s="172"/>
      <c r="DR98" s="172"/>
      <c r="DS98" s="172"/>
      <c r="DT98" s="172"/>
      <c r="DU98" s="172"/>
      <c r="DV98" s="172"/>
      <c r="DW98" s="172"/>
      <c r="DX98" s="172"/>
      <c r="DY98" s="172"/>
      <c r="DZ98" s="172"/>
      <c r="EA98" s="172"/>
      <c r="EB98" s="172"/>
      <c r="EC98" s="172"/>
      <c r="ED98" s="172"/>
      <c r="EE98" s="172"/>
      <c r="EF98" s="172"/>
      <c r="EG98" s="172"/>
      <c r="EH98" s="172"/>
      <c r="EI98" s="172"/>
      <c r="EJ98" s="172"/>
      <c r="EK98" s="172"/>
    </row>
    <row r="99" spans="1:141" s="243" customFormat="1" x14ac:dyDescent="0.15">
      <c r="A99" s="255"/>
      <c r="B99" s="255"/>
      <c r="C99" s="255"/>
      <c r="D99" s="316"/>
      <c r="E99" s="241"/>
      <c r="F99" s="172"/>
      <c r="H99" s="242"/>
      <c r="I99" s="242"/>
      <c r="J99" s="242"/>
      <c r="K99" s="242"/>
      <c r="L99" s="242"/>
      <c r="M99" s="242"/>
      <c r="N99" s="242"/>
      <c r="O99" s="242"/>
      <c r="P99" s="242"/>
      <c r="Q99" s="242"/>
      <c r="R99" s="242"/>
      <c r="S99" s="242"/>
      <c r="T99" s="242"/>
      <c r="U99" s="242"/>
      <c r="V99" s="242"/>
      <c r="W99" s="242"/>
      <c r="X99" s="242"/>
      <c r="Y99" s="242"/>
      <c r="Z99" s="242"/>
      <c r="AA99" s="242"/>
      <c r="AB99" s="242"/>
      <c r="AC99" s="242"/>
      <c r="AD99" s="242"/>
      <c r="AE99" s="242"/>
      <c r="AF99" s="242"/>
      <c r="AG99" s="242"/>
      <c r="AH99" s="172"/>
      <c r="AI99" s="172"/>
      <c r="AJ99" s="172"/>
      <c r="AK99" s="172"/>
      <c r="AL99" s="172"/>
      <c r="AM99" s="172"/>
      <c r="AN99" s="172"/>
      <c r="AO99" s="172"/>
      <c r="AP99" s="172"/>
      <c r="AQ99" s="172"/>
      <c r="AR99" s="172"/>
      <c r="AS99" s="172"/>
      <c r="AT99" s="172"/>
      <c r="AU99" s="172"/>
      <c r="AV99" s="172"/>
      <c r="AW99" s="172"/>
      <c r="AX99" s="172"/>
      <c r="AY99" s="172"/>
      <c r="AZ99" s="172"/>
      <c r="BA99" s="172"/>
      <c r="BB99" s="172"/>
      <c r="BC99" s="172"/>
      <c r="BD99" s="172"/>
      <c r="BE99" s="172"/>
      <c r="BF99" s="172"/>
      <c r="BG99" s="172"/>
      <c r="BH99" s="172"/>
      <c r="BI99" s="172"/>
      <c r="BJ99" s="172"/>
      <c r="BK99" s="172"/>
      <c r="BL99" s="172"/>
      <c r="BM99" s="172"/>
      <c r="BN99" s="172"/>
      <c r="BO99" s="172"/>
      <c r="BP99" s="172"/>
      <c r="BQ99" s="172"/>
      <c r="BR99" s="172"/>
      <c r="BS99" s="172"/>
      <c r="BT99" s="172"/>
      <c r="BU99" s="172"/>
      <c r="BV99" s="172"/>
      <c r="BW99" s="172"/>
      <c r="BX99" s="172"/>
      <c r="BY99" s="172"/>
      <c r="BZ99" s="172"/>
      <c r="CA99" s="172"/>
      <c r="CB99" s="172"/>
      <c r="CC99" s="172"/>
      <c r="CD99" s="172"/>
      <c r="CE99" s="172"/>
      <c r="CF99" s="172"/>
      <c r="CG99" s="172"/>
      <c r="CH99" s="172"/>
      <c r="CI99" s="172"/>
      <c r="CJ99" s="172"/>
      <c r="CK99" s="172"/>
      <c r="CL99" s="172"/>
      <c r="CM99" s="172"/>
      <c r="CN99" s="172"/>
      <c r="CO99" s="172"/>
      <c r="CP99" s="172"/>
      <c r="CQ99" s="172"/>
      <c r="CR99" s="172"/>
      <c r="CS99" s="172"/>
      <c r="CT99" s="172"/>
      <c r="CU99" s="172"/>
      <c r="CV99" s="172"/>
      <c r="CW99" s="172"/>
      <c r="CX99" s="172"/>
      <c r="CY99" s="172"/>
      <c r="CZ99" s="172"/>
      <c r="DA99" s="172"/>
      <c r="DB99" s="172"/>
      <c r="DC99" s="172"/>
      <c r="DD99" s="172"/>
      <c r="DE99" s="172"/>
      <c r="DF99" s="172"/>
      <c r="DG99" s="172"/>
      <c r="DH99" s="172"/>
      <c r="DI99" s="172"/>
      <c r="DJ99" s="172"/>
      <c r="DK99" s="172"/>
      <c r="DL99" s="172"/>
      <c r="DM99" s="172"/>
      <c r="DN99" s="172"/>
      <c r="DO99" s="172"/>
      <c r="DP99" s="172"/>
      <c r="DQ99" s="172"/>
      <c r="DR99" s="172"/>
      <c r="DS99" s="172"/>
      <c r="DT99" s="172"/>
      <c r="DU99" s="172"/>
      <c r="DV99" s="172"/>
      <c r="DW99" s="172"/>
      <c r="DX99" s="172"/>
      <c r="DY99" s="172"/>
      <c r="DZ99" s="172"/>
      <c r="EA99" s="172"/>
      <c r="EB99" s="172"/>
      <c r="EC99" s="172"/>
      <c r="ED99" s="172"/>
      <c r="EE99" s="172"/>
      <c r="EF99" s="172"/>
      <c r="EG99" s="172"/>
      <c r="EH99" s="172"/>
      <c r="EI99" s="172"/>
      <c r="EJ99" s="172"/>
      <c r="EK99" s="172"/>
    </row>
    <row r="100" spans="1:141" s="243" customFormat="1" x14ac:dyDescent="0.15">
      <c r="A100" s="255"/>
      <c r="B100" s="255"/>
      <c r="C100" s="255"/>
      <c r="D100" s="316"/>
      <c r="E100" s="241"/>
      <c r="F100" s="172"/>
      <c r="H100" s="242"/>
      <c r="I100" s="242"/>
      <c r="J100" s="242"/>
      <c r="K100" s="242"/>
      <c r="L100" s="242"/>
      <c r="M100" s="242"/>
      <c r="N100" s="242"/>
      <c r="O100" s="242"/>
      <c r="P100" s="242"/>
      <c r="Q100" s="242"/>
      <c r="R100" s="242"/>
      <c r="S100" s="242"/>
      <c r="T100" s="242"/>
      <c r="U100" s="242"/>
      <c r="V100" s="242"/>
      <c r="W100" s="242"/>
      <c r="X100" s="242"/>
      <c r="Y100" s="242"/>
      <c r="Z100" s="242"/>
      <c r="AA100" s="242"/>
      <c r="AB100" s="242"/>
      <c r="AC100" s="242"/>
      <c r="AD100" s="242"/>
      <c r="AE100" s="242"/>
      <c r="AF100" s="242"/>
      <c r="AG100" s="242"/>
      <c r="AH100" s="172"/>
      <c r="AI100" s="172"/>
      <c r="AJ100" s="172"/>
      <c r="AK100" s="172"/>
      <c r="AL100" s="172"/>
      <c r="AM100" s="172"/>
      <c r="AN100" s="172"/>
      <c r="AO100" s="172"/>
      <c r="AP100" s="172"/>
      <c r="AQ100" s="172"/>
      <c r="AR100" s="172"/>
      <c r="AS100" s="172"/>
      <c r="AT100" s="172"/>
      <c r="AU100" s="172"/>
      <c r="AV100" s="172"/>
      <c r="AW100" s="172"/>
      <c r="AX100" s="172"/>
      <c r="AY100" s="172"/>
      <c r="AZ100" s="172"/>
      <c r="BA100" s="172"/>
      <c r="BB100" s="172"/>
      <c r="BC100" s="172"/>
      <c r="BD100" s="172"/>
      <c r="BE100" s="172"/>
      <c r="BF100" s="172"/>
      <c r="BG100" s="172"/>
      <c r="BH100" s="172"/>
      <c r="BI100" s="172"/>
      <c r="BJ100" s="172"/>
      <c r="BK100" s="172"/>
      <c r="BL100" s="172"/>
      <c r="BM100" s="172"/>
      <c r="BN100" s="172"/>
      <c r="BO100" s="172"/>
      <c r="BP100" s="172"/>
      <c r="BQ100" s="172"/>
      <c r="BR100" s="172"/>
      <c r="BS100" s="172"/>
      <c r="BT100" s="172"/>
      <c r="BU100" s="172"/>
      <c r="BV100" s="172"/>
      <c r="BW100" s="172"/>
      <c r="BX100" s="172"/>
      <c r="BY100" s="172"/>
      <c r="BZ100" s="172"/>
      <c r="CA100" s="172"/>
      <c r="CB100" s="172"/>
      <c r="CC100" s="172"/>
      <c r="CD100" s="172"/>
      <c r="CE100" s="172"/>
      <c r="CF100" s="172"/>
      <c r="CG100" s="172"/>
      <c r="CH100" s="172"/>
      <c r="CI100" s="172"/>
      <c r="CJ100" s="172"/>
      <c r="CK100" s="172"/>
      <c r="CL100" s="172"/>
      <c r="CM100" s="172"/>
      <c r="CN100" s="172"/>
      <c r="CO100" s="172"/>
      <c r="CP100" s="172"/>
      <c r="CQ100" s="172"/>
      <c r="CR100" s="172"/>
      <c r="CS100" s="172"/>
      <c r="CT100" s="172"/>
      <c r="CU100" s="172"/>
      <c r="CV100" s="172"/>
      <c r="CW100" s="172"/>
      <c r="CX100" s="172"/>
      <c r="CY100" s="172"/>
      <c r="CZ100" s="172"/>
      <c r="DA100" s="172"/>
      <c r="DB100" s="172"/>
      <c r="DC100" s="172"/>
      <c r="DD100" s="172"/>
      <c r="DE100" s="172"/>
      <c r="DF100" s="172"/>
      <c r="DG100" s="172"/>
      <c r="DH100" s="172"/>
      <c r="DI100" s="172"/>
      <c r="DJ100" s="172"/>
      <c r="DK100" s="172"/>
      <c r="DL100" s="172"/>
      <c r="DM100" s="172"/>
      <c r="DN100" s="172"/>
      <c r="DO100" s="172"/>
      <c r="DP100" s="172"/>
      <c r="DQ100" s="172"/>
      <c r="DR100" s="172"/>
      <c r="DS100" s="172"/>
      <c r="DT100" s="172"/>
      <c r="DU100" s="172"/>
      <c r="DV100" s="172"/>
      <c r="DW100" s="172"/>
      <c r="DX100" s="172"/>
      <c r="DY100" s="172"/>
      <c r="DZ100" s="172"/>
      <c r="EA100" s="172"/>
      <c r="EB100" s="172"/>
      <c r="EC100" s="172"/>
      <c r="ED100" s="172"/>
      <c r="EE100" s="172"/>
      <c r="EF100" s="172"/>
      <c r="EG100" s="172"/>
      <c r="EH100" s="172"/>
      <c r="EI100" s="172"/>
      <c r="EJ100" s="172"/>
      <c r="EK100" s="172"/>
    </row>
    <row r="101" spans="1:141" s="243" customFormat="1" x14ac:dyDescent="0.15">
      <c r="A101" s="255"/>
      <c r="B101" s="255"/>
      <c r="C101" s="255"/>
      <c r="D101" s="316"/>
      <c r="E101" s="241"/>
      <c r="F101" s="172"/>
      <c r="H101" s="242"/>
      <c r="I101" s="242"/>
      <c r="J101" s="242"/>
      <c r="K101" s="242"/>
      <c r="L101" s="242"/>
      <c r="M101" s="242"/>
      <c r="N101" s="242"/>
      <c r="O101" s="242"/>
      <c r="P101" s="242"/>
      <c r="Q101" s="242"/>
      <c r="R101" s="242"/>
      <c r="S101" s="242"/>
      <c r="T101" s="242"/>
      <c r="U101" s="242"/>
      <c r="V101" s="242"/>
      <c r="W101" s="242"/>
      <c r="X101" s="242"/>
      <c r="Y101" s="242"/>
      <c r="Z101" s="242"/>
      <c r="AA101" s="242"/>
      <c r="AB101" s="242"/>
      <c r="AC101" s="242"/>
      <c r="AD101" s="242"/>
      <c r="AE101" s="242"/>
      <c r="AF101" s="242"/>
      <c r="AG101" s="242"/>
      <c r="AH101" s="172"/>
      <c r="AI101" s="172"/>
      <c r="AJ101" s="172"/>
      <c r="AK101" s="172"/>
      <c r="AL101" s="172"/>
      <c r="AM101" s="172"/>
      <c r="AN101" s="172"/>
      <c r="AO101" s="172"/>
      <c r="AP101" s="172"/>
      <c r="AQ101" s="172"/>
      <c r="AR101" s="172"/>
      <c r="AS101" s="172"/>
      <c r="AT101" s="172"/>
      <c r="AU101" s="172"/>
      <c r="AV101" s="172"/>
      <c r="AW101" s="172"/>
      <c r="AX101" s="172"/>
      <c r="AY101" s="172"/>
      <c r="AZ101" s="172"/>
      <c r="BA101" s="172"/>
      <c r="BB101" s="172"/>
      <c r="BC101" s="172"/>
      <c r="BD101" s="172"/>
      <c r="BE101" s="172"/>
      <c r="BF101" s="172"/>
      <c r="BG101" s="172"/>
      <c r="BH101" s="172"/>
      <c r="BI101" s="172"/>
      <c r="BJ101" s="172"/>
      <c r="BK101" s="172"/>
      <c r="BL101" s="172"/>
      <c r="BM101" s="172"/>
      <c r="BN101" s="172"/>
      <c r="BO101" s="172"/>
      <c r="BP101" s="172"/>
      <c r="BQ101" s="172"/>
      <c r="BR101" s="172"/>
      <c r="BS101" s="172"/>
      <c r="BT101" s="172"/>
      <c r="BU101" s="172"/>
      <c r="BV101" s="172"/>
      <c r="BW101" s="172"/>
      <c r="BX101" s="172"/>
      <c r="BY101" s="172"/>
      <c r="BZ101" s="172"/>
      <c r="CA101" s="172"/>
      <c r="CB101" s="172"/>
      <c r="CC101" s="172"/>
      <c r="CD101" s="172"/>
      <c r="CE101" s="172"/>
      <c r="CF101" s="172"/>
      <c r="CG101" s="172"/>
      <c r="CH101" s="172"/>
      <c r="CI101" s="172"/>
      <c r="CJ101" s="172"/>
      <c r="CK101" s="172"/>
      <c r="CL101" s="172"/>
      <c r="CM101" s="172"/>
      <c r="CN101" s="172"/>
      <c r="CO101" s="172"/>
      <c r="CP101" s="172"/>
      <c r="CQ101" s="172"/>
      <c r="CR101" s="172"/>
      <c r="CS101" s="172"/>
      <c r="CT101" s="172"/>
      <c r="CU101" s="172"/>
      <c r="CV101" s="172"/>
      <c r="CW101" s="172"/>
      <c r="CX101" s="172"/>
      <c r="CY101" s="172"/>
      <c r="CZ101" s="172"/>
      <c r="DA101" s="172"/>
      <c r="DB101" s="172"/>
      <c r="DC101" s="172"/>
      <c r="DD101" s="172"/>
      <c r="DE101" s="172"/>
      <c r="DF101" s="172"/>
      <c r="DG101" s="172"/>
      <c r="DH101" s="172"/>
      <c r="DI101" s="172"/>
      <c r="DJ101" s="172"/>
      <c r="DK101" s="172"/>
      <c r="DL101" s="172"/>
      <c r="DM101" s="172"/>
      <c r="DN101" s="172"/>
      <c r="DO101" s="172"/>
      <c r="DP101" s="172"/>
      <c r="DQ101" s="172"/>
      <c r="DR101" s="172"/>
      <c r="DS101" s="172"/>
      <c r="DT101" s="172"/>
      <c r="DU101" s="172"/>
      <c r="DV101" s="172"/>
      <c r="DW101" s="172"/>
      <c r="DX101" s="172"/>
      <c r="DY101" s="172"/>
      <c r="DZ101" s="172"/>
      <c r="EA101" s="172"/>
      <c r="EB101" s="172"/>
      <c r="EC101" s="172"/>
      <c r="ED101" s="172"/>
      <c r="EE101" s="172"/>
      <c r="EF101" s="172"/>
      <c r="EG101" s="172"/>
      <c r="EH101" s="172"/>
      <c r="EI101" s="172"/>
      <c r="EJ101" s="172"/>
      <c r="EK101" s="172"/>
    </row>
  </sheetData>
  <mergeCells count="1">
    <mergeCell ref="L3:M3"/>
  </mergeCells>
  <phoneticPr fontId="0" type="noConversion"/>
  <conditionalFormatting sqref="G6:G21 J6:SM21">
    <cfRule type="cellIs" dxfId="2" priority="3" stopIfTrue="1" operator="equal">
      <formula>0</formula>
    </cfRule>
  </conditionalFormatting>
  <conditionalFormatting sqref="H5:GH5">
    <cfRule type="cellIs" dxfId="1" priority="2" stopIfTrue="1" operator="equal">
      <formula>0</formula>
    </cfRule>
  </conditionalFormatting>
  <conditionalFormatting sqref="GI5:SM5">
    <cfRule type="cellIs" dxfId="0" priority="1" stopIfTrue="1" operator="equal">
      <formula>0</formula>
    </cfRule>
  </conditionalFormatting>
  <pageMargins left="0.39370078740157483" right="0.19685039370078741" top="0.39370078740157483" bottom="0.98425196850393704" header="0.51181102362204722" footer="0.51181102362204722"/>
  <pageSetup paperSize="8" scale="75" orientation="landscape" cellComments="asDisplayed"/>
  <headerFooter alignWithMargins="0">
    <oddFooter>&amp;L&amp;F/&amp;A/pr &amp;D/pek</oddFooter>
  </headerFooter>
  <colBreaks count="1" manualBreakCount="1">
    <brk id="40" max="50" man="1"/>
  </colBreak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</sheetPr>
  <dimension ref="A1:BI57"/>
  <sheetViews>
    <sheetView zoomScale="125" zoomScaleNormal="125" zoomScalePageLayoutView="125" workbookViewId="0">
      <selection activeCell="D13" sqref="D13"/>
    </sheetView>
  </sheetViews>
  <sheetFormatPr baseColWidth="10" defaultColWidth="10.6640625" defaultRowHeight="13" x14ac:dyDescent="0.15"/>
  <cols>
    <col min="1" max="1" width="12.33203125" style="172" bestFit="1" customWidth="1"/>
    <col min="2" max="4" width="11" style="172" bestFit="1" customWidth="1"/>
    <col min="5" max="11" width="10.6640625" style="172"/>
    <col min="12" max="14" width="11" style="172" bestFit="1" customWidth="1"/>
    <col min="15" max="20" width="10.6640625" style="172"/>
    <col min="21" max="21" width="0" style="172" hidden="1" customWidth="1"/>
    <col min="22" max="24" width="11" style="172" hidden="1" customWidth="1"/>
    <col min="25" max="31" width="0" style="172" hidden="1" customWidth="1"/>
    <col min="32" max="34" width="11" style="172" hidden="1" customWidth="1"/>
    <col min="35" max="41" width="0" style="172" hidden="1" customWidth="1"/>
    <col min="42" max="44" width="11" style="172" hidden="1" customWidth="1"/>
    <col min="45" max="51" width="0" style="172" hidden="1" customWidth="1"/>
    <col min="52" max="54" width="11" style="172" hidden="1" customWidth="1"/>
    <col min="55" max="63" width="0" style="172" hidden="1" customWidth="1"/>
    <col min="64" max="16384" width="10.6640625" style="172"/>
  </cols>
  <sheetData>
    <row r="1" spans="1:61" x14ac:dyDescent="0.15">
      <c r="A1" s="171"/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71"/>
      <c r="AT1" s="171"/>
      <c r="AU1" s="171"/>
      <c r="AV1" s="171"/>
      <c r="AW1" s="171"/>
      <c r="AX1" s="171"/>
      <c r="AY1" s="171"/>
      <c r="AZ1" s="171"/>
      <c r="BA1" s="171"/>
      <c r="BB1" s="171"/>
      <c r="BC1" s="171"/>
      <c r="BD1" s="171"/>
      <c r="BE1" s="171"/>
      <c r="BF1" s="171"/>
      <c r="BG1" s="171"/>
      <c r="BH1" s="171"/>
      <c r="BI1" s="171"/>
    </row>
    <row r="2" spans="1:61" ht="33" x14ac:dyDescent="0.25">
      <c r="A2" s="173" t="s">
        <v>205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4" t="s">
        <v>217</v>
      </c>
      <c r="O2" s="175"/>
      <c r="P2" s="171"/>
      <c r="Q2" s="171"/>
      <c r="R2" s="171"/>
      <c r="S2" s="171"/>
      <c r="T2" s="171"/>
      <c r="U2" s="171"/>
      <c r="V2" s="171"/>
      <c r="W2" s="171"/>
      <c r="X2" s="171"/>
      <c r="Y2" s="176" t="s">
        <v>32</v>
      </c>
      <c r="Z2" s="171"/>
      <c r="AA2" s="171"/>
      <c r="AB2" s="171"/>
      <c r="AC2" s="171"/>
      <c r="AD2" s="173" t="s">
        <v>205</v>
      </c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4"/>
      <c r="AS2" s="174" t="s">
        <v>226</v>
      </c>
      <c r="AT2" s="171"/>
      <c r="AU2" s="171"/>
      <c r="AV2" s="171"/>
      <c r="AW2" s="171"/>
      <c r="AX2" s="171"/>
      <c r="AY2" s="171"/>
      <c r="AZ2" s="171"/>
      <c r="BA2" s="171"/>
      <c r="BB2" s="171"/>
      <c r="BC2" s="176" t="s">
        <v>32</v>
      </c>
      <c r="BD2" s="171"/>
      <c r="BE2" s="171"/>
      <c r="BF2" s="171"/>
      <c r="BG2" s="171"/>
      <c r="BH2" s="171"/>
      <c r="BI2" s="171"/>
    </row>
    <row r="3" spans="1:61" x14ac:dyDescent="0.15">
      <c r="A3" s="177" t="s">
        <v>225</v>
      </c>
      <c r="B3" s="171"/>
      <c r="C3" s="362" t="s">
        <v>620</v>
      </c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  <c r="AL3" s="171"/>
      <c r="AM3" s="171"/>
      <c r="AN3" s="171"/>
      <c r="AO3" s="171"/>
      <c r="AP3" s="171"/>
      <c r="AQ3" s="171"/>
      <c r="AR3" s="171"/>
      <c r="AS3" s="171"/>
      <c r="AT3" s="171"/>
      <c r="AU3" s="171"/>
      <c r="AV3" s="171"/>
      <c r="AW3" s="171"/>
      <c r="AX3" s="171"/>
      <c r="AY3" s="171"/>
      <c r="AZ3" s="171"/>
      <c r="BA3" s="171"/>
      <c r="BB3" s="171"/>
      <c r="BC3" s="171"/>
      <c r="BD3" s="171"/>
      <c r="BE3" s="171"/>
      <c r="BF3" s="171"/>
      <c r="BG3" s="171"/>
    </row>
    <row r="4" spans="1:61" ht="14" x14ac:dyDescent="0.15">
      <c r="A4" s="181" t="s">
        <v>33</v>
      </c>
      <c r="B4" s="178"/>
      <c r="C4" s="178"/>
      <c r="D4" s="179"/>
      <c r="E4" s="180"/>
      <c r="F4" s="180"/>
      <c r="G4" s="180"/>
      <c r="H4" s="180"/>
      <c r="I4" s="180"/>
      <c r="J4" s="171"/>
      <c r="K4" s="181" t="s">
        <v>648</v>
      </c>
      <c r="L4" s="178"/>
      <c r="M4" s="178"/>
      <c r="N4" s="179"/>
      <c r="O4" s="180"/>
      <c r="P4" s="180"/>
      <c r="Q4" s="180"/>
      <c r="R4" s="180"/>
      <c r="S4" s="180"/>
      <c r="T4" s="171"/>
      <c r="U4" s="181" t="s">
        <v>35</v>
      </c>
      <c r="V4" s="178"/>
      <c r="W4" s="178"/>
      <c r="X4" s="179"/>
      <c r="Y4" s="171"/>
      <c r="Z4" s="171"/>
      <c r="AA4" s="180"/>
      <c r="AB4" s="180"/>
      <c r="AC4" s="180"/>
      <c r="AD4" s="180"/>
      <c r="AE4" s="181" t="s">
        <v>36</v>
      </c>
      <c r="AF4" s="182"/>
      <c r="AG4" s="182"/>
      <c r="AH4" s="183"/>
      <c r="AI4" s="184"/>
      <c r="AJ4" s="180"/>
      <c r="AK4" s="185"/>
      <c r="AL4" s="186"/>
      <c r="AM4" s="171"/>
      <c r="AN4" s="171"/>
      <c r="AO4" s="181" t="s">
        <v>37</v>
      </c>
      <c r="AP4" s="182"/>
      <c r="AQ4" s="182"/>
      <c r="AR4" s="183"/>
      <c r="AS4" s="186"/>
      <c r="AT4" s="180"/>
      <c r="AU4" s="185"/>
      <c r="AV4" s="186"/>
      <c r="AW4" s="171"/>
      <c r="AX4" s="171"/>
      <c r="AY4" s="181" t="s">
        <v>38</v>
      </c>
      <c r="AZ4" s="182"/>
      <c r="BA4" s="182"/>
      <c r="BB4" s="183"/>
      <c r="BC4" s="180"/>
      <c r="BD4" s="180"/>
      <c r="BE4" s="187"/>
      <c r="BF4" s="171"/>
      <c r="BG4" s="171"/>
    </row>
    <row r="5" spans="1:61" ht="16" x14ac:dyDescent="0.2">
      <c r="A5" s="188"/>
      <c r="B5" s="189"/>
      <c r="C5" s="189"/>
      <c r="D5" s="190"/>
      <c r="E5" s="180"/>
      <c r="F5" s="180"/>
      <c r="G5" s="180"/>
      <c r="H5" s="180"/>
      <c r="I5" s="180"/>
      <c r="J5" s="171"/>
      <c r="K5" s="191"/>
      <c r="L5" s="189"/>
      <c r="M5" s="189"/>
      <c r="N5" s="190"/>
      <c r="O5" s="180"/>
      <c r="P5" s="180"/>
      <c r="Q5" s="180"/>
      <c r="R5" s="180"/>
      <c r="S5" s="180"/>
      <c r="T5" s="171"/>
      <c r="U5" s="191"/>
      <c r="V5" s="189"/>
      <c r="W5" s="189"/>
      <c r="X5" s="190"/>
      <c r="Y5" s="171"/>
      <c r="Z5" s="171"/>
      <c r="AA5" s="180"/>
      <c r="AB5" s="180"/>
      <c r="AC5" s="180"/>
      <c r="AD5" s="180"/>
      <c r="AE5" s="192"/>
      <c r="AF5" s="186"/>
      <c r="AG5" s="186"/>
      <c r="AH5" s="193"/>
      <c r="AI5" s="184"/>
      <c r="AJ5" s="180"/>
      <c r="AK5" s="185"/>
      <c r="AL5" s="186"/>
      <c r="AM5" s="171"/>
      <c r="AN5" s="171"/>
      <c r="AO5" s="192"/>
      <c r="AP5" s="186"/>
      <c r="AQ5" s="186"/>
      <c r="AR5" s="193"/>
      <c r="AS5" s="186"/>
      <c r="AT5" s="180"/>
      <c r="AU5" s="180"/>
      <c r="AV5" s="180"/>
      <c r="AW5" s="171"/>
      <c r="AX5" s="171"/>
      <c r="AY5" s="192"/>
      <c r="AZ5" s="186"/>
      <c r="BA5" s="186"/>
      <c r="BB5" s="193"/>
      <c r="BC5" s="180"/>
      <c r="BD5" s="180"/>
      <c r="BE5" s="171"/>
      <c r="BF5" s="171"/>
      <c r="BG5" s="171"/>
    </row>
    <row r="6" spans="1:61" x14ac:dyDescent="0.15">
      <c r="A6" s="194" t="s">
        <v>39</v>
      </c>
      <c r="B6" s="195" t="s">
        <v>40</v>
      </c>
      <c r="C6" s="195" t="s">
        <v>21</v>
      </c>
      <c r="D6" s="195" t="s">
        <v>22</v>
      </c>
      <c r="E6" s="180"/>
      <c r="F6" s="180"/>
      <c r="G6" s="180"/>
      <c r="H6" s="180"/>
      <c r="I6" s="180"/>
      <c r="J6" s="171"/>
      <c r="K6" s="220" t="s">
        <v>39</v>
      </c>
      <c r="L6" s="221" t="s">
        <v>40</v>
      </c>
      <c r="M6" s="222" t="s">
        <v>21</v>
      </c>
      <c r="N6" s="195" t="s">
        <v>22</v>
      </c>
      <c r="O6" s="180"/>
      <c r="P6" s="180"/>
      <c r="Q6" s="180"/>
      <c r="R6" s="180"/>
      <c r="S6" s="180"/>
      <c r="T6" s="171"/>
      <c r="U6" s="220" t="s">
        <v>39</v>
      </c>
      <c r="V6" s="221" t="s">
        <v>40</v>
      </c>
      <c r="W6" s="222" t="s">
        <v>21</v>
      </c>
      <c r="X6" s="195" t="s">
        <v>22</v>
      </c>
      <c r="Y6" s="171"/>
      <c r="Z6" s="171"/>
      <c r="AA6" s="180"/>
      <c r="AB6" s="180"/>
      <c r="AC6" s="180"/>
      <c r="AD6" s="180"/>
      <c r="AE6" s="220" t="s">
        <v>39</v>
      </c>
      <c r="AF6" s="220" t="s">
        <v>40</v>
      </c>
      <c r="AG6" s="220" t="s">
        <v>21</v>
      </c>
      <c r="AH6" s="220" t="s">
        <v>22</v>
      </c>
      <c r="AI6" s="184"/>
      <c r="AJ6" s="180"/>
      <c r="AK6" s="185"/>
      <c r="AL6" s="186"/>
      <c r="AM6" s="180"/>
      <c r="AN6" s="171"/>
      <c r="AO6" s="196" t="s">
        <v>39</v>
      </c>
      <c r="AP6" s="196" t="s">
        <v>40</v>
      </c>
      <c r="AQ6" s="196" t="s">
        <v>21</v>
      </c>
      <c r="AR6" s="196" t="s">
        <v>22</v>
      </c>
      <c r="AS6" s="186"/>
      <c r="AT6" s="180"/>
      <c r="AU6" s="180"/>
      <c r="AV6" s="180"/>
      <c r="AW6" s="171"/>
      <c r="AX6" s="171"/>
      <c r="AY6" s="196" t="s">
        <v>39</v>
      </c>
      <c r="AZ6" s="196" t="s">
        <v>40</v>
      </c>
      <c r="BA6" s="196" t="s">
        <v>21</v>
      </c>
      <c r="BB6" s="196" t="s">
        <v>22</v>
      </c>
      <c r="BC6" s="180"/>
      <c r="BD6" s="180"/>
      <c r="BE6" s="171"/>
      <c r="BF6" s="180"/>
      <c r="BG6" s="180"/>
    </row>
    <row r="7" spans="1:61" x14ac:dyDescent="0.15">
      <c r="A7" s="198" t="s">
        <v>41</v>
      </c>
      <c r="B7" s="197">
        <v>0</v>
      </c>
      <c r="C7" s="197">
        <v>0</v>
      </c>
      <c r="D7" s="197">
        <v>0</v>
      </c>
      <c r="E7" s="171"/>
      <c r="F7" s="180"/>
      <c r="G7" s="180"/>
      <c r="H7" s="180"/>
      <c r="I7" s="180"/>
      <c r="J7" s="171"/>
      <c r="K7" s="199" t="s">
        <v>41</v>
      </c>
      <c r="L7" s="200">
        <v>0</v>
      </c>
      <c r="M7" s="200">
        <v>0</v>
      </c>
      <c r="N7" s="200">
        <v>0</v>
      </c>
      <c r="O7" s="180"/>
      <c r="P7" s="180"/>
      <c r="Q7" s="180"/>
      <c r="R7" s="180"/>
      <c r="S7" s="180"/>
      <c r="T7" s="171"/>
      <c r="U7" s="199" t="s">
        <v>41</v>
      </c>
      <c r="V7" s="200">
        <v>0</v>
      </c>
      <c r="W7" s="200">
        <v>0</v>
      </c>
      <c r="X7" s="200">
        <v>0</v>
      </c>
      <c r="Y7" s="180"/>
      <c r="Z7" s="180"/>
      <c r="AA7" s="180"/>
      <c r="AB7" s="180"/>
      <c r="AC7" s="180"/>
      <c r="AD7" s="180"/>
      <c r="AE7" s="199" t="s">
        <v>41</v>
      </c>
      <c r="AF7" s="200">
        <v>0</v>
      </c>
      <c r="AG7" s="200">
        <v>0</v>
      </c>
      <c r="AH7" s="200">
        <v>0</v>
      </c>
      <c r="AI7" s="184"/>
      <c r="AJ7" s="180"/>
      <c r="AK7" s="185"/>
      <c r="AL7" s="186"/>
      <c r="AM7" s="171"/>
      <c r="AN7" s="171"/>
      <c r="AO7" s="198" t="s">
        <v>41</v>
      </c>
      <c r="AP7" s="200">
        <v>500</v>
      </c>
      <c r="AQ7" s="200">
        <v>500</v>
      </c>
      <c r="AR7" s="200">
        <v>500</v>
      </c>
      <c r="AS7" s="180"/>
      <c r="AT7" s="180"/>
      <c r="AU7" s="180"/>
      <c r="AV7" s="180"/>
      <c r="AW7" s="180"/>
      <c r="AX7" s="171"/>
      <c r="AY7" s="198" t="s">
        <v>41</v>
      </c>
      <c r="AZ7" s="200">
        <v>0</v>
      </c>
      <c r="BA7" s="200">
        <v>0</v>
      </c>
      <c r="BB7" s="200">
        <v>0</v>
      </c>
      <c r="BC7" s="180"/>
      <c r="BD7" s="171"/>
      <c r="BE7" s="171"/>
      <c r="BF7" s="180"/>
      <c r="BG7" s="180"/>
    </row>
    <row r="8" spans="1:61" x14ac:dyDescent="0.15">
      <c r="A8" s="201" t="s">
        <v>42</v>
      </c>
      <c r="B8" s="202">
        <v>100</v>
      </c>
      <c r="C8" s="203">
        <v>50</v>
      </c>
      <c r="D8" s="203">
        <v>120</v>
      </c>
      <c r="E8" s="180"/>
      <c r="F8" s="180"/>
      <c r="G8" s="180"/>
      <c r="H8" s="180"/>
      <c r="I8" s="180"/>
      <c r="J8" s="171"/>
      <c r="K8" s="204" t="s">
        <v>42</v>
      </c>
      <c r="L8" s="205">
        <v>100</v>
      </c>
      <c r="M8" s="206">
        <v>50</v>
      </c>
      <c r="N8" s="206">
        <v>120</v>
      </c>
      <c r="O8" s="180"/>
      <c r="P8" s="180"/>
      <c r="Q8" s="180"/>
      <c r="R8" s="180"/>
      <c r="S8" s="180"/>
      <c r="T8" s="171"/>
      <c r="U8" s="204" t="s">
        <v>42</v>
      </c>
      <c r="V8" s="205">
        <v>100</v>
      </c>
      <c r="W8" s="206">
        <v>50</v>
      </c>
      <c r="X8" s="206">
        <v>120</v>
      </c>
      <c r="Y8" s="180"/>
      <c r="Z8" s="180"/>
      <c r="AA8" s="180"/>
      <c r="AB8" s="180"/>
      <c r="AC8" s="180"/>
      <c r="AD8" s="180"/>
      <c r="AE8" s="204" t="s">
        <v>42</v>
      </c>
      <c r="AF8" s="205">
        <v>100</v>
      </c>
      <c r="AG8" s="206">
        <v>50</v>
      </c>
      <c r="AH8" s="206">
        <v>120</v>
      </c>
      <c r="AI8" s="184"/>
      <c r="AJ8" s="180"/>
      <c r="AK8" s="171"/>
      <c r="AL8" s="171"/>
      <c r="AM8" s="171"/>
      <c r="AN8" s="171"/>
      <c r="AO8" s="204" t="s">
        <v>42</v>
      </c>
      <c r="AP8" s="205">
        <v>100</v>
      </c>
      <c r="AQ8" s="206">
        <v>50</v>
      </c>
      <c r="AR8" s="206">
        <v>120</v>
      </c>
      <c r="AS8" s="180"/>
      <c r="AT8" s="180"/>
      <c r="AU8" s="180"/>
      <c r="AV8" s="180"/>
      <c r="AW8" s="180"/>
      <c r="AX8" s="171"/>
      <c r="AY8" s="204" t="s">
        <v>42</v>
      </c>
      <c r="AZ8" s="205">
        <v>100</v>
      </c>
      <c r="BA8" s="206">
        <v>50</v>
      </c>
      <c r="BB8" s="206">
        <v>120</v>
      </c>
      <c r="BC8" s="180"/>
      <c r="BD8" s="171"/>
      <c r="BE8" s="171"/>
      <c r="BF8" s="180"/>
      <c r="BG8" s="180"/>
    </row>
    <row r="9" spans="1:61" x14ac:dyDescent="0.15">
      <c r="A9" s="201" t="s">
        <v>43</v>
      </c>
      <c r="B9" s="202">
        <v>200</v>
      </c>
      <c r="C9" s="203">
        <v>150</v>
      </c>
      <c r="D9" s="203">
        <v>240</v>
      </c>
      <c r="E9" s="180"/>
      <c r="F9" s="180"/>
      <c r="G9" s="180"/>
      <c r="H9" s="180"/>
      <c r="I9" s="180"/>
      <c r="J9" s="171"/>
      <c r="K9" s="204" t="s">
        <v>43</v>
      </c>
      <c r="L9" s="205">
        <v>200</v>
      </c>
      <c r="M9" s="206">
        <v>150</v>
      </c>
      <c r="N9" s="206">
        <v>240</v>
      </c>
      <c r="O9" s="180"/>
      <c r="P9" s="180"/>
      <c r="Q9" s="180"/>
      <c r="R9" s="180"/>
      <c r="S9" s="180"/>
      <c r="T9" s="171"/>
      <c r="U9" s="204" t="s">
        <v>43</v>
      </c>
      <c r="V9" s="205">
        <v>200</v>
      </c>
      <c r="W9" s="206">
        <v>150</v>
      </c>
      <c r="X9" s="206">
        <v>240</v>
      </c>
      <c r="Y9" s="180"/>
      <c r="Z9" s="180"/>
      <c r="AA9" s="180"/>
      <c r="AB9" s="180"/>
      <c r="AC9" s="180"/>
      <c r="AD9" s="180"/>
      <c r="AE9" s="204" t="s">
        <v>43</v>
      </c>
      <c r="AF9" s="205">
        <v>200</v>
      </c>
      <c r="AG9" s="206">
        <v>50</v>
      </c>
      <c r="AH9" s="206">
        <v>240</v>
      </c>
      <c r="AI9" s="184"/>
      <c r="AJ9" s="180"/>
      <c r="AK9" s="180"/>
      <c r="AL9" s="180"/>
      <c r="AM9" s="180"/>
      <c r="AN9" s="171"/>
      <c r="AO9" s="204" t="s">
        <v>43</v>
      </c>
      <c r="AP9" s="205">
        <v>200</v>
      </c>
      <c r="AQ9" s="206">
        <v>50</v>
      </c>
      <c r="AR9" s="206">
        <v>240</v>
      </c>
      <c r="AS9" s="180"/>
      <c r="AT9" s="180"/>
      <c r="AU9" s="180"/>
      <c r="AV9" s="180"/>
      <c r="AW9" s="180"/>
      <c r="AX9" s="171"/>
      <c r="AY9" s="204" t="s">
        <v>43</v>
      </c>
      <c r="AZ9" s="205">
        <v>200</v>
      </c>
      <c r="BA9" s="206">
        <v>50</v>
      </c>
      <c r="BB9" s="206">
        <v>240</v>
      </c>
      <c r="BC9" s="180"/>
      <c r="BD9" s="171"/>
      <c r="BE9" s="171"/>
      <c r="BF9" s="180"/>
      <c r="BG9" s="180"/>
    </row>
    <row r="10" spans="1:61" x14ac:dyDescent="0.15">
      <c r="A10" s="201" t="s">
        <v>44</v>
      </c>
      <c r="B10" s="202">
        <v>300</v>
      </c>
      <c r="C10" s="203">
        <v>50</v>
      </c>
      <c r="D10" s="203">
        <v>360</v>
      </c>
      <c r="E10" s="180"/>
      <c r="F10" s="180"/>
      <c r="G10" s="180"/>
      <c r="H10" s="180"/>
      <c r="I10" s="180"/>
      <c r="J10" s="171"/>
      <c r="K10" s="204" t="s">
        <v>44</v>
      </c>
      <c r="L10" s="205">
        <v>300</v>
      </c>
      <c r="M10" s="206">
        <v>450</v>
      </c>
      <c r="N10" s="206">
        <v>360</v>
      </c>
      <c r="O10" s="180"/>
      <c r="P10" s="180"/>
      <c r="Q10" s="180"/>
      <c r="R10" s="180"/>
      <c r="S10" s="180"/>
      <c r="T10" s="171"/>
      <c r="U10" s="204" t="s">
        <v>44</v>
      </c>
      <c r="V10" s="205">
        <v>300</v>
      </c>
      <c r="W10" s="206">
        <v>250</v>
      </c>
      <c r="X10" s="206">
        <v>360</v>
      </c>
      <c r="Y10" s="180"/>
      <c r="Z10" s="180"/>
      <c r="AA10" s="180"/>
      <c r="AB10" s="180"/>
      <c r="AC10" s="180"/>
      <c r="AD10" s="180"/>
      <c r="AE10" s="204" t="s">
        <v>44</v>
      </c>
      <c r="AF10" s="205">
        <v>300</v>
      </c>
      <c r="AG10" s="206">
        <v>50</v>
      </c>
      <c r="AH10" s="206">
        <v>360</v>
      </c>
      <c r="AI10" s="184"/>
      <c r="AJ10" s="180"/>
      <c r="AK10" s="180"/>
      <c r="AL10" s="180"/>
      <c r="AM10" s="180"/>
      <c r="AN10" s="171"/>
      <c r="AO10" s="204" t="s">
        <v>44</v>
      </c>
      <c r="AP10" s="205">
        <v>300</v>
      </c>
      <c r="AQ10" s="206">
        <v>50</v>
      </c>
      <c r="AR10" s="206">
        <v>360</v>
      </c>
      <c r="AS10" s="180"/>
      <c r="AT10" s="180"/>
      <c r="AU10" s="180"/>
      <c r="AV10" s="180"/>
      <c r="AW10" s="180"/>
      <c r="AX10" s="171"/>
      <c r="AY10" s="204" t="s">
        <v>44</v>
      </c>
      <c r="AZ10" s="205">
        <v>300</v>
      </c>
      <c r="BA10" s="206">
        <v>50</v>
      </c>
      <c r="BB10" s="206">
        <v>360</v>
      </c>
      <c r="BC10" s="180"/>
      <c r="BD10" s="171"/>
      <c r="BE10" s="171"/>
      <c r="BF10" s="180"/>
      <c r="BG10" s="180"/>
    </row>
    <row r="11" spans="1:61" x14ac:dyDescent="0.15">
      <c r="A11" s="201" t="s">
        <v>45</v>
      </c>
      <c r="B11" s="202">
        <v>400</v>
      </c>
      <c r="C11" s="203">
        <v>55</v>
      </c>
      <c r="D11" s="203">
        <v>480</v>
      </c>
      <c r="E11" s="180"/>
      <c r="F11" s="180"/>
      <c r="G11" s="180"/>
      <c r="H11" s="180"/>
      <c r="I11" s="180"/>
      <c r="J11" s="171"/>
      <c r="K11" s="204" t="s">
        <v>45</v>
      </c>
      <c r="L11" s="205">
        <v>400</v>
      </c>
      <c r="M11" s="206">
        <v>350</v>
      </c>
      <c r="N11" s="206">
        <v>480</v>
      </c>
      <c r="O11" s="180"/>
      <c r="P11" s="180"/>
      <c r="Q11" s="180"/>
      <c r="R11" s="180"/>
      <c r="S11" s="180"/>
      <c r="T11" s="171"/>
      <c r="U11" s="204" t="s">
        <v>45</v>
      </c>
      <c r="V11" s="205">
        <v>400</v>
      </c>
      <c r="W11" s="206">
        <v>350</v>
      </c>
      <c r="X11" s="206">
        <v>480</v>
      </c>
      <c r="Y11" s="180"/>
      <c r="Z11" s="180"/>
      <c r="AA11" s="180"/>
      <c r="AB11" s="180"/>
      <c r="AC11" s="180"/>
      <c r="AD11" s="180"/>
      <c r="AE11" s="204" t="s">
        <v>45</v>
      </c>
      <c r="AF11" s="205">
        <v>400</v>
      </c>
      <c r="AG11" s="206">
        <v>350</v>
      </c>
      <c r="AH11" s="206">
        <v>480</v>
      </c>
      <c r="AI11" s="184"/>
      <c r="AJ11" s="180"/>
      <c r="AK11" s="171"/>
      <c r="AL11" s="171"/>
      <c r="AM11" s="180"/>
      <c r="AN11" s="171"/>
      <c r="AO11" s="204" t="s">
        <v>45</v>
      </c>
      <c r="AP11" s="205">
        <v>400</v>
      </c>
      <c r="AQ11" s="206">
        <v>350</v>
      </c>
      <c r="AR11" s="206">
        <v>480</v>
      </c>
      <c r="AS11" s="171"/>
      <c r="AT11" s="180"/>
      <c r="AU11" s="180"/>
      <c r="AV11" s="180"/>
      <c r="AW11" s="180"/>
      <c r="AX11" s="171"/>
      <c r="AY11" s="204" t="s">
        <v>45</v>
      </c>
      <c r="AZ11" s="205">
        <v>400</v>
      </c>
      <c r="BA11" s="206">
        <v>350</v>
      </c>
      <c r="BB11" s="206">
        <v>480</v>
      </c>
      <c r="BC11" s="180"/>
      <c r="BD11" s="171"/>
      <c r="BE11" s="171"/>
      <c r="BF11" s="180"/>
      <c r="BG11" s="180"/>
    </row>
    <row r="12" spans="1:61" x14ac:dyDescent="0.15">
      <c r="A12" s="201" t="s">
        <v>46</v>
      </c>
      <c r="B12" s="207">
        <v>500</v>
      </c>
      <c r="C12" s="203">
        <v>450</v>
      </c>
      <c r="D12" s="203">
        <v>600</v>
      </c>
      <c r="E12" s="180"/>
      <c r="F12" s="180"/>
      <c r="G12" s="180"/>
      <c r="H12" s="180"/>
      <c r="I12" s="180"/>
      <c r="J12" s="171"/>
      <c r="K12" s="204" t="s">
        <v>46</v>
      </c>
      <c r="L12" s="208">
        <v>500</v>
      </c>
      <c r="M12" s="206">
        <v>450</v>
      </c>
      <c r="N12" s="206">
        <v>600</v>
      </c>
      <c r="O12" s="180"/>
      <c r="P12" s="180"/>
      <c r="Q12" s="180"/>
      <c r="R12" s="180"/>
      <c r="S12" s="180"/>
      <c r="T12" s="171"/>
      <c r="U12" s="204" t="s">
        <v>46</v>
      </c>
      <c r="V12" s="208">
        <v>800</v>
      </c>
      <c r="W12" s="208">
        <v>800</v>
      </c>
      <c r="X12" s="208">
        <v>800</v>
      </c>
      <c r="Y12" s="180"/>
      <c r="Z12" s="180"/>
      <c r="AA12" s="180"/>
      <c r="AB12" s="180"/>
      <c r="AC12" s="180"/>
      <c r="AD12" s="180"/>
      <c r="AE12" s="204" t="s">
        <v>46</v>
      </c>
      <c r="AF12" s="208">
        <v>500</v>
      </c>
      <c r="AG12" s="206">
        <v>900</v>
      </c>
      <c r="AH12" s="206">
        <v>600</v>
      </c>
      <c r="AI12" s="184"/>
      <c r="AJ12" s="180"/>
      <c r="AK12" s="171"/>
      <c r="AL12" s="171"/>
      <c r="AM12" s="180"/>
      <c r="AN12" s="171"/>
      <c r="AO12" s="204" t="s">
        <v>46</v>
      </c>
      <c r="AP12" s="208">
        <v>500</v>
      </c>
      <c r="AQ12" s="206">
        <v>900</v>
      </c>
      <c r="AR12" s="206">
        <v>600</v>
      </c>
      <c r="AS12" s="171"/>
      <c r="AT12" s="186"/>
      <c r="AU12" s="180"/>
      <c r="AV12" s="180"/>
      <c r="AW12" s="180"/>
      <c r="AX12" s="171"/>
      <c r="AY12" s="204" t="s">
        <v>46</v>
      </c>
      <c r="AZ12" s="208">
        <v>500</v>
      </c>
      <c r="BA12" s="206">
        <v>900</v>
      </c>
      <c r="BB12" s="206">
        <v>600</v>
      </c>
      <c r="BC12" s="180"/>
      <c r="BD12" s="171"/>
      <c r="BE12" s="171"/>
      <c r="BF12" s="180"/>
      <c r="BG12" s="180"/>
    </row>
    <row r="13" spans="1:61" x14ac:dyDescent="0.15">
      <c r="A13" s="209" t="s">
        <v>47</v>
      </c>
      <c r="B13" s="210">
        <v>600</v>
      </c>
      <c r="C13" s="211">
        <v>575</v>
      </c>
      <c r="D13" s="203">
        <v>720</v>
      </c>
      <c r="E13" s="180"/>
      <c r="F13" s="180"/>
      <c r="G13" s="180"/>
      <c r="H13" s="180"/>
      <c r="I13" s="180"/>
      <c r="J13" s="171"/>
      <c r="K13" s="212" t="s">
        <v>47</v>
      </c>
      <c r="L13" s="213">
        <v>600</v>
      </c>
      <c r="M13" s="206">
        <v>500</v>
      </c>
      <c r="N13" s="206">
        <v>720</v>
      </c>
      <c r="O13" s="180"/>
      <c r="P13" s="180"/>
      <c r="Q13" s="180"/>
      <c r="R13" s="180"/>
      <c r="S13" s="180"/>
      <c r="T13" s="171"/>
      <c r="U13" s="212" t="s">
        <v>47</v>
      </c>
      <c r="V13" s="213">
        <v>600</v>
      </c>
      <c r="W13" s="206">
        <v>575</v>
      </c>
      <c r="X13" s="206">
        <v>720</v>
      </c>
      <c r="Y13" s="180"/>
      <c r="Z13" s="180"/>
      <c r="AA13" s="180"/>
      <c r="AB13" s="180"/>
      <c r="AC13" s="180"/>
      <c r="AD13" s="180"/>
      <c r="AE13" s="212" t="s">
        <v>47</v>
      </c>
      <c r="AF13" s="213">
        <v>600</v>
      </c>
      <c r="AG13" s="206">
        <v>575</v>
      </c>
      <c r="AH13" s="206">
        <v>720</v>
      </c>
      <c r="AI13" s="184"/>
      <c r="AJ13" s="180"/>
      <c r="AK13" s="171"/>
      <c r="AL13" s="171"/>
      <c r="AM13" s="180"/>
      <c r="AN13" s="171"/>
      <c r="AO13" s="212" t="s">
        <v>47</v>
      </c>
      <c r="AP13" s="213">
        <v>600</v>
      </c>
      <c r="AQ13" s="206">
        <v>575</v>
      </c>
      <c r="AR13" s="206">
        <v>720</v>
      </c>
      <c r="AS13" s="171"/>
      <c r="AT13" s="186"/>
      <c r="AU13" s="180"/>
      <c r="AV13" s="180"/>
      <c r="AW13" s="180"/>
      <c r="AX13" s="171"/>
      <c r="AY13" s="212" t="s">
        <v>47</v>
      </c>
      <c r="AZ13" s="213">
        <v>600</v>
      </c>
      <c r="BA13" s="206">
        <v>575</v>
      </c>
      <c r="BB13" s="206">
        <v>720</v>
      </c>
      <c r="BC13" s="180"/>
      <c r="BD13" s="180"/>
      <c r="BE13" s="171"/>
      <c r="BF13" s="180"/>
      <c r="BG13" s="180"/>
    </row>
    <row r="14" spans="1:61" x14ac:dyDescent="0.15">
      <c r="A14" s="201" t="s">
        <v>182</v>
      </c>
      <c r="B14" s="214">
        <v>700</v>
      </c>
      <c r="C14" s="203">
        <v>750</v>
      </c>
      <c r="D14" s="203">
        <v>840</v>
      </c>
      <c r="E14" s="180"/>
      <c r="F14" s="180"/>
      <c r="G14" s="180"/>
      <c r="H14" s="180"/>
      <c r="I14" s="180"/>
      <c r="J14" s="171"/>
      <c r="K14" s="204" t="s">
        <v>182</v>
      </c>
      <c r="L14" s="205">
        <v>700</v>
      </c>
      <c r="M14" s="206"/>
      <c r="N14" s="206">
        <v>840</v>
      </c>
      <c r="O14" s="180"/>
      <c r="P14" s="180"/>
      <c r="Q14" s="180"/>
      <c r="R14" s="180"/>
      <c r="S14" s="180"/>
      <c r="T14" s="171"/>
      <c r="U14" s="204" t="s">
        <v>182</v>
      </c>
      <c r="V14" s="205">
        <v>700</v>
      </c>
      <c r="W14" s="206">
        <v>750</v>
      </c>
      <c r="X14" s="206">
        <v>840</v>
      </c>
      <c r="Y14" s="180"/>
      <c r="Z14" s="180"/>
      <c r="AA14" s="180"/>
      <c r="AB14" s="180"/>
      <c r="AC14" s="180"/>
      <c r="AD14" s="180"/>
      <c r="AE14" s="204" t="s">
        <v>182</v>
      </c>
      <c r="AF14" s="205">
        <v>700</v>
      </c>
      <c r="AG14" s="206">
        <v>750</v>
      </c>
      <c r="AH14" s="206">
        <v>840</v>
      </c>
      <c r="AI14" s="184"/>
      <c r="AJ14" s="171"/>
      <c r="AK14" s="171"/>
      <c r="AL14" s="171"/>
      <c r="AM14" s="180"/>
      <c r="AN14" s="171"/>
      <c r="AO14" s="204" t="s">
        <v>182</v>
      </c>
      <c r="AP14" s="205">
        <v>700</v>
      </c>
      <c r="AQ14" s="206">
        <v>750</v>
      </c>
      <c r="AR14" s="206">
        <v>840</v>
      </c>
      <c r="AS14" s="171"/>
      <c r="AT14" s="186"/>
      <c r="AU14" s="180"/>
      <c r="AV14" s="180"/>
      <c r="AW14" s="180"/>
      <c r="AX14" s="171"/>
      <c r="AY14" s="204" t="s">
        <v>182</v>
      </c>
      <c r="AZ14" s="205">
        <v>700</v>
      </c>
      <c r="BA14" s="206">
        <v>750</v>
      </c>
      <c r="BB14" s="206">
        <v>840</v>
      </c>
      <c r="BC14" s="180"/>
      <c r="BD14" s="180"/>
      <c r="BE14" s="180"/>
      <c r="BF14" s="180"/>
      <c r="BG14" s="180"/>
    </row>
    <row r="15" spans="1:61" x14ac:dyDescent="0.15">
      <c r="A15" s="201" t="s">
        <v>183</v>
      </c>
      <c r="B15" s="202">
        <v>800</v>
      </c>
      <c r="C15" s="203">
        <v>950</v>
      </c>
      <c r="D15" s="203">
        <v>960</v>
      </c>
      <c r="E15" s="180"/>
      <c r="F15" s="180"/>
      <c r="G15" s="180"/>
      <c r="H15" s="180"/>
      <c r="I15" s="180"/>
      <c r="J15" s="171"/>
      <c r="K15" s="204" t="s">
        <v>183</v>
      </c>
      <c r="L15" s="213">
        <v>800</v>
      </c>
      <c r="M15" s="206"/>
      <c r="N15" s="206">
        <v>960</v>
      </c>
      <c r="O15" s="180"/>
      <c r="P15" s="180"/>
      <c r="Q15" s="180"/>
      <c r="R15" s="180"/>
      <c r="S15" s="180"/>
      <c r="T15" s="171"/>
      <c r="U15" s="204" t="s">
        <v>183</v>
      </c>
      <c r="V15" s="205">
        <v>800</v>
      </c>
      <c r="W15" s="206">
        <v>950</v>
      </c>
      <c r="X15" s="206">
        <v>960</v>
      </c>
      <c r="Y15" s="180"/>
      <c r="Z15" s="180"/>
      <c r="AA15" s="180"/>
      <c r="AB15" s="180"/>
      <c r="AC15" s="180"/>
      <c r="AD15" s="180"/>
      <c r="AE15" s="204" t="s">
        <v>183</v>
      </c>
      <c r="AF15" s="205">
        <v>800</v>
      </c>
      <c r="AG15" s="206">
        <v>950</v>
      </c>
      <c r="AH15" s="206">
        <v>960</v>
      </c>
      <c r="AI15" s="184"/>
      <c r="AJ15" s="171"/>
      <c r="AK15" s="180"/>
      <c r="AL15" s="171"/>
      <c r="AM15" s="180"/>
      <c r="AN15" s="171"/>
      <c r="AO15" s="204" t="s">
        <v>183</v>
      </c>
      <c r="AP15" s="205">
        <v>800</v>
      </c>
      <c r="AQ15" s="206">
        <v>950</v>
      </c>
      <c r="AR15" s="206">
        <v>960</v>
      </c>
      <c r="AS15" s="171"/>
      <c r="AT15" s="186"/>
      <c r="AU15" s="180"/>
      <c r="AV15" s="180"/>
      <c r="AW15" s="180"/>
      <c r="AX15" s="171"/>
      <c r="AY15" s="204" t="s">
        <v>183</v>
      </c>
      <c r="AZ15" s="205">
        <v>800</v>
      </c>
      <c r="BA15" s="206">
        <v>950</v>
      </c>
      <c r="BB15" s="206">
        <v>960</v>
      </c>
      <c r="BC15" s="180"/>
      <c r="BD15" s="180"/>
      <c r="BE15" s="180"/>
      <c r="BF15" s="180"/>
      <c r="BG15" s="180"/>
    </row>
    <row r="16" spans="1:61" x14ac:dyDescent="0.15">
      <c r="A16" s="201" t="s">
        <v>184</v>
      </c>
      <c r="B16" s="202">
        <v>900</v>
      </c>
      <c r="C16" s="203">
        <v>1025</v>
      </c>
      <c r="D16" s="203">
        <v>1080</v>
      </c>
      <c r="E16" s="180"/>
      <c r="F16" s="180"/>
      <c r="G16" s="180"/>
      <c r="H16" s="180"/>
      <c r="I16" s="180"/>
      <c r="J16" s="171"/>
      <c r="K16" s="204" t="s">
        <v>184</v>
      </c>
      <c r="L16" s="205">
        <v>900</v>
      </c>
      <c r="M16" s="206"/>
      <c r="N16" s="206">
        <v>1080</v>
      </c>
      <c r="O16" s="180"/>
      <c r="P16" s="180"/>
      <c r="Q16" s="180"/>
      <c r="R16" s="180"/>
      <c r="S16" s="180"/>
      <c r="T16" s="171"/>
      <c r="U16" s="204" t="s">
        <v>184</v>
      </c>
      <c r="V16" s="205">
        <v>900</v>
      </c>
      <c r="W16" s="206">
        <v>1025</v>
      </c>
      <c r="X16" s="206">
        <v>1080</v>
      </c>
      <c r="Y16" s="180"/>
      <c r="Z16" s="180"/>
      <c r="AA16" s="180"/>
      <c r="AB16" s="180"/>
      <c r="AC16" s="180"/>
      <c r="AD16" s="180"/>
      <c r="AE16" s="204" t="s">
        <v>184</v>
      </c>
      <c r="AF16" s="205">
        <v>900</v>
      </c>
      <c r="AG16" s="206">
        <v>1025</v>
      </c>
      <c r="AH16" s="206">
        <v>1080</v>
      </c>
      <c r="AI16" s="184"/>
      <c r="AJ16" s="171"/>
      <c r="AK16" s="171"/>
      <c r="AL16" s="171"/>
      <c r="AM16" s="171"/>
      <c r="AN16" s="171"/>
      <c r="AO16" s="204" t="s">
        <v>184</v>
      </c>
      <c r="AP16" s="205">
        <v>900</v>
      </c>
      <c r="AQ16" s="206">
        <v>1025</v>
      </c>
      <c r="AR16" s="206">
        <v>1080</v>
      </c>
      <c r="AS16" s="171"/>
      <c r="AT16" s="186"/>
      <c r="AU16" s="180"/>
      <c r="AV16" s="180"/>
      <c r="AW16" s="180"/>
      <c r="AX16" s="171"/>
      <c r="AY16" s="204" t="s">
        <v>184</v>
      </c>
      <c r="AZ16" s="205">
        <v>900</v>
      </c>
      <c r="BA16" s="206">
        <v>1025</v>
      </c>
      <c r="BB16" s="206">
        <v>1080</v>
      </c>
      <c r="BC16" s="180"/>
      <c r="BD16" s="180"/>
      <c r="BE16" s="180"/>
      <c r="BF16" s="180"/>
      <c r="BG16" s="180"/>
    </row>
    <row r="17" spans="1:59" x14ac:dyDescent="0.15">
      <c r="A17" s="201" t="s">
        <v>6</v>
      </c>
      <c r="B17" s="202">
        <v>1000</v>
      </c>
      <c r="C17" s="203">
        <v>1000</v>
      </c>
      <c r="D17" s="203">
        <v>1200</v>
      </c>
      <c r="E17" s="180"/>
      <c r="F17" s="180"/>
      <c r="G17" s="180"/>
      <c r="H17" s="180"/>
      <c r="I17" s="180"/>
      <c r="J17" s="171"/>
      <c r="K17" s="204" t="s">
        <v>6</v>
      </c>
      <c r="L17" s="213">
        <v>1000</v>
      </c>
      <c r="M17" s="206"/>
      <c r="N17" s="206">
        <v>1200</v>
      </c>
      <c r="O17" s="180"/>
      <c r="P17" s="180"/>
      <c r="Q17" s="180"/>
      <c r="R17" s="180"/>
      <c r="S17" s="180"/>
      <c r="T17" s="171"/>
      <c r="U17" s="204" t="s">
        <v>6</v>
      </c>
      <c r="V17" s="205">
        <v>1000</v>
      </c>
      <c r="W17" s="206">
        <v>1000</v>
      </c>
      <c r="X17" s="206">
        <v>1200</v>
      </c>
      <c r="Y17" s="180"/>
      <c r="Z17" s="180"/>
      <c r="AA17" s="180"/>
      <c r="AB17" s="180"/>
      <c r="AC17" s="180"/>
      <c r="AD17" s="180"/>
      <c r="AE17" s="204" t="s">
        <v>6</v>
      </c>
      <c r="AF17" s="205">
        <v>1000</v>
      </c>
      <c r="AG17" s="206">
        <v>1000</v>
      </c>
      <c r="AH17" s="206">
        <v>1200</v>
      </c>
      <c r="AI17" s="184"/>
      <c r="AJ17" s="171"/>
      <c r="AK17" s="171"/>
      <c r="AL17" s="171"/>
      <c r="AM17" s="171"/>
      <c r="AN17" s="171"/>
      <c r="AO17" s="204" t="s">
        <v>6</v>
      </c>
      <c r="AP17" s="205">
        <v>1000</v>
      </c>
      <c r="AQ17" s="206">
        <v>1000</v>
      </c>
      <c r="AR17" s="206">
        <v>1200</v>
      </c>
      <c r="AS17" s="171"/>
      <c r="AT17" s="186"/>
      <c r="AU17" s="180"/>
      <c r="AV17" s="180"/>
      <c r="AW17" s="180"/>
      <c r="AX17" s="171"/>
      <c r="AY17" s="204" t="s">
        <v>6</v>
      </c>
      <c r="AZ17" s="205">
        <v>0</v>
      </c>
      <c r="BA17" s="206">
        <v>0</v>
      </c>
      <c r="BB17" s="206">
        <v>0</v>
      </c>
      <c r="BC17" s="180"/>
      <c r="BD17" s="180"/>
      <c r="BE17" s="180"/>
      <c r="BF17" s="180"/>
      <c r="BG17" s="180"/>
    </row>
    <row r="18" spans="1:59" x14ac:dyDescent="0.15">
      <c r="A18" s="201" t="s">
        <v>7</v>
      </c>
      <c r="B18" s="202">
        <v>1100</v>
      </c>
      <c r="C18" s="203">
        <v>1100</v>
      </c>
      <c r="D18" s="203">
        <v>1320</v>
      </c>
      <c r="E18" s="180"/>
      <c r="F18" s="180"/>
      <c r="G18" s="180"/>
      <c r="H18" s="180"/>
      <c r="I18" s="180"/>
      <c r="J18" s="171"/>
      <c r="K18" s="204" t="s">
        <v>7</v>
      </c>
      <c r="L18" s="205">
        <v>1100</v>
      </c>
      <c r="M18" s="206"/>
      <c r="N18" s="206">
        <v>1320</v>
      </c>
      <c r="O18" s="180"/>
      <c r="P18" s="180"/>
      <c r="Q18" s="180"/>
      <c r="R18" s="180"/>
      <c r="S18" s="180"/>
      <c r="T18" s="171"/>
      <c r="U18" s="204" t="s">
        <v>7</v>
      </c>
      <c r="V18" s="205">
        <v>1100</v>
      </c>
      <c r="W18" s="206">
        <v>1050</v>
      </c>
      <c r="X18" s="206">
        <v>1320</v>
      </c>
      <c r="Y18" s="180"/>
      <c r="Z18" s="180"/>
      <c r="AA18" s="180"/>
      <c r="AB18" s="180"/>
      <c r="AC18" s="180"/>
      <c r="AD18" s="180"/>
      <c r="AE18" s="204" t="s">
        <v>7</v>
      </c>
      <c r="AF18" s="205">
        <v>1100</v>
      </c>
      <c r="AG18" s="206">
        <v>1050</v>
      </c>
      <c r="AH18" s="206">
        <v>1320</v>
      </c>
      <c r="AI18" s="184"/>
      <c r="AJ18" s="171"/>
      <c r="AK18" s="171"/>
      <c r="AL18" s="171"/>
      <c r="AM18" s="171"/>
      <c r="AN18" s="171"/>
      <c r="AO18" s="204" t="s">
        <v>7</v>
      </c>
      <c r="AP18" s="205">
        <v>1100</v>
      </c>
      <c r="AQ18" s="206">
        <v>1050</v>
      </c>
      <c r="AR18" s="206">
        <v>1320</v>
      </c>
      <c r="AS18" s="171"/>
      <c r="AT18" s="186"/>
      <c r="AU18" s="180"/>
      <c r="AV18" s="180"/>
      <c r="AW18" s="180"/>
      <c r="AX18" s="171"/>
      <c r="AY18" s="204" t="s">
        <v>7</v>
      </c>
      <c r="AZ18" s="205">
        <v>1100</v>
      </c>
      <c r="BA18" s="206">
        <v>1050</v>
      </c>
      <c r="BB18" s="206">
        <v>1320</v>
      </c>
      <c r="BC18" s="180"/>
      <c r="BD18" s="180"/>
      <c r="BE18" s="180"/>
      <c r="BF18" s="180"/>
      <c r="BG18" s="180"/>
    </row>
    <row r="19" spans="1:59" x14ac:dyDescent="0.15">
      <c r="A19" s="201" t="s">
        <v>185</v>
      </c>
      <c r="B19" s="202">
        <v>1500</v>
      </c>
      <c r="C19" s="203">
        <v>1125</v>
      </c>
      <c r="D19" s="203">
        <v>1440</v>
      </c>
      <c r="E19" s="180"/>
      <c r="F19" s="180"/>
      <c r="G19" s="180"/>
      <c r="H19" s="180"/>
      <c r="I19" s="180"/>
      <c r="J19" s="171"/>
      <c r="K19" s="204" t="s">
        <v>185</v>
      </c>
      <c r="L19" s="213">
        <v>1200</v>
      </c>
      <c r="M19" s="206"/>
      <c r="N19" s="206">
        <v>1440</v>
      </c>
      <c r="O19" s="180"/>
      <c r="P19" s="180"/>
      <c r="Q19" s="180"/>
      <c r="R19" s="180"/>
      <c r="S19" s="180"/>
      <c r="T19" s="171"/>
      <c r="U19" s="204" t="s">
        <v>185</v>
      </c>
      <c r="V19" s="205">
        <v>1200</v>
      </c>
      <c r="W19" s="206">
        <v>1125</v>
      </c>
      <c r="X19" s="206">
        <v>1440</v>
      </c>
      <c r="Y19" s="180"/>
      <c r="Z19" s="180"/>
      <c r="AA19" s="180"/>
      <c r="AB19" s="180"/>
      <c r="AC19" s="180"/>
      <c r="AD19" s="180"/>
      <c r="AE19" s="204" t="s">
        <v>185</v>
      </c>
      <c r="AF19" s="205">
        <v>2000</v>
      </c>
      <c r="AG19" s="205">
        <v>2000</v>
      </c>
      <c r="AH19" s="205">
        <v>2000</v>
      </c>
      <c r="AI19" s="184"/>
      <c r="AJ19" s="171"/>
      <c r="AK19" s="171"/>
      <c r="AL19" s="171"/>
      <c r="AM19" s="171"/>
      <c r="AN19" s="171"/>
      <c r="AO19" s="204" t="s">
        <v>185</v>
      </c>
      <c r="AP19" s="205">
        <v>1200</v>
      </c>
      <c r="AQ19" s="206">
        <v>1125</v>
      </c>
      <c r="AR19" s="206">
        <v>1440</v>
      </c>
      <c r="AS19" s="171"/>
      <c r="AT19" s="186"/>
      <c r="AU19" s="180"/>
      <c r="AV19" s="180"/>
      <c r="AW19" s="180"/>
      <c r="AX19" s="171"/>
      <c r="AY19" s="204" t="s">
        <v>185</v>
      </c>
      <c r="AZ19" s="205">
        <v>1200</v>
      </c>
      <c r="BA19" s="206">
        <v>1125</v>
      </c>
      <c r="BB19" s="206">
        <v>1440</v>
      </c>
      <c r="BC19" s="180"/>
      <c r="BD19" s="180"/>
      <c r="BE19" s="180"/>
      <c r="BF19" s="180"/>
      <c r="BG19" s="180"/>
    </row>
    <row r="20" spans="1:59" x14ac:dyDescent="0.15">
      <c r="A20" s="171"/>
      <c r="B20" s="171"/>
      <c r="C20" s="171"/>
      <c r="D20" s="171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  <c r="AA20" s="171"/>
      <c r="AB20" s="171"/>
      <c r="AC20" s="171"/>
      <c r="AD20" s="171"/>
      <c r="AE20" s="171"/>
      <c r="AF20" s="171"/>
      <c r="AG20" s="171"/>
      <c r="AH20" s="171"/>
      <c r="AI20" s="171"/>
      <c r="AJ20" s="171"/>
      <c r="AK20" s="171"/>
      <c r="AL20" s="171"/>
      <c r="AM20" s="171"/>
      <c r="AN20" s="171"/>
      <c r="AO20" s="171"/>
      <c r="AP20" s="171"/>
      <c r="AQ20" s="171"/>
      <c r="AR20" s="171"/>
      <c r="AS20" s="171"/>
      <c r="AT20" s="171"/>
      <c r="AU20" s="171"/>
      <c r="AV20" s="171"/>
      <c r="AW20" s="171"/>
      <c r="AX20" s="171"/>
      <c r="AY20" s="171"/>
      <c r="AZ20" s="171"/>
      <c r="BA20" s="171"/>
      <c r="BB20" s="171"/>
      <c r="BC20" s="171"/>
      <c r="BD20" s="171"/>
      <c r="BE20" s="171"/>
      <c r="BF20" s="171"/>
      <c r="BG20" s="171"/>
    </row>
    <row r="21" spans="1:59" x14ac:dyDescent="0.15">
      <c r="A21" s="171"/>
      <c r="B21" s="171"/>
      <c r="C21" s="171"/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171"/>
      <c r="AG21" s="171"/>
      <c r="AH21" s="171"/>
      <c r="AI21" s="171"/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  <c r="AT21" s="171"/>
      <c r="AU21" s="171"/>
      <c r="AV21" s="171"/>
      <c r="AW21" s="171"/>
      <c r="AX21" s="171"/>
      <c r="AY21" s="171"/>
      <c r="AZ21" s="171"/>
      <c r="BA21" s="171"/>
      <c r="BB21" s="171"/>
      <c r="BC21" s="171"/>
      <c r="BD21" s="171"/>
      <c r="BE21" s="171"/>
      <c r="BF21" s="171"/>
    </row>
    <row r="22" spans="1:59" ht="14" x14ac:dyDescent="0.15">
      <c r="A22" s="181" t="s">
        <v>646</v>
      </c>
      <c r="B22" s="178"/>
      <c r="C22" s="178"/>
      <c r="D22" s="179"/>
      <c r="E22" s="180"/>
      <c r="F22" s="180"/>
      <c r="G22" s="180"/>
      <c r="H22" s="180"/>
      <c r="I22" s="180"/>
      <c r="J22" s="171"/>
      <c r="K22" s="181" t="s">
        <v>649</v>
      </c>
      <c r="L22" s="178"/>
      <c r="M22" s="178"/>
      <c r="N22" s="179"/>
      <c r="O22" s="180"/>
      <c r="P22" s="180"/>
      <c r="Q22" s="180"/>
      <c r="R22" s="180"/>
      <c r="S22" s="180"/>
      <c r="T22" s="171"/>
      <c r="U22" s="181" t="s">
        <v>50</v>
      </c>
      <c r="V22" s="182"/>
      <c r="W22" s="182"/>
      <c r="X22" s="183"/>
      <c r="Y22" s="180"/>
      <c r="Z22" s="180"/>
      <c r="AA22" s="187"/>
      <c r="AB22" s="171"/>
      <c r="AC22" s="171"/>
      <c r="AD22" s="171"/>
      <c r="AE22" s="181" t="s">
        <v>51</v>
      </c>
      <c r="AF22" s="182"/>
      <c r="AG22" s="182"/>
      <c r="AH22" s="183"/>
      <c r="AI22" s="180"/>
      <c r="AJ22" s="180"/>
      <c r="AK22" s="187"/>
      <c r="AL22" s="171"/>
      <c r="AM22" s="171"/>
      <c r="AN22" s="171"/>
      <c r="AO22" s="181" t="s">
        <v>52</v>
      </c>
      <c r="AP22" s="182"/>
      <c r="AQ22" s="182"/>
      <c r="AR22" s="183"/>
      <c r="AS22" s="171"/>
      <c r="AT22" s="184"/>
      <c r="AU22" s="180"/>
      <c r="AV22" s="180"/>
      <c r="AW22" s="180"/>
      <c r="AX22" s="171"/>
      <c r="AY22" s="181" t="s">
        <v>57</v>
      </c>
      <c r="AZ22" s="182"/>
      <c r="BA22" s="182"/>
      <c r="BB22" s="183"/>
      <c r="BC22" s="180"/>
      <c r="BD22" s="180"/>
      <c r="BE22" s="187"/>
      <c r="BF22" s="171"/>
      <c r="BG22" s="171"/>
    </row>
    <row r="23" spans="1:59" ht="14" x14ac:dyDescent="0.15">
      <c r="A23" s="192"/>
      <c r="B23" s="189"/>
      <c r="C23" s="189"/>
      <c r="D23" s="190"/>
      <c r="E23" s="180"/>
      <c r="F23" s="180"/>
      <c r="G23" s="180"/>
      <c r="H23" s="180"/>
      <c r="I23" s="180"/>
      <c r="J23" s="171"/>
      <c r="K23" s="223"/>
      <c r="L23" s="189"/>
      <c r="M23" s="189"/>
      <c r="N23" s="190"/>
      <c r="O23" s="180"/>
      <c r="P23" s="180"/>
      <c r="Q23" s="180"/>
      <c r="R23" s="180"/>
      <c r="S23" s="180"/>
      <c r="T23" s="171"/>
      <c r="U23" s="192"/>
      <c r="V23" s="186"/>
      <c r="W23" s="186"/>
      <c r="X23" s="193"/>
      <c r="Y23" s="180"/>
      <c r="Z23" s="180"/>
      <c r="AA23" s="171"/>
      <c r="AB23" s="171"/>
      <c r="AC23" s="171"/>
      <c r="AD23" s="171"/>
      <c r="AE23" s="192"/>
      <c r="AF23" s="186"/>
      <c r="AG23" s="186"/>
      <c r="AH23" s="193"/>
      <c r="AI23" s="180"/>
      <c r="AJ23" s="180"/>
      <c r="AK23" s="171"/>
      <c r="AL23" s="171"/>
      <c r="AM23" s="171"/>
      <c r="AN23" s="171"/>
      <c r="AO23" s="192"/>
      <c r="AP23" s="186"/>
      <c r="AQ23" s="186"/>
      <c r="AR23" s="193"/>
      <c r="AS23" s="171"/>
      <c r="AT23" s="184"/>
      <c r="AU23" s="180"/>
      <c r="AV23" s="180"/>
      <c r="AW23" s="180"/>
      <c r="AX23" s="171"/>
      <c r="AY23" s="192"/>
      <c r="AZ23" s="186"/>
      <c r="BA23" s="186"/>
      <c r="BB23" s="193"/>
      <c r="BC23" s="180"/>
      <c r="BD23" s="180"/>
      <c r="BE23" s="171"/>
      <c r="BF23" s="171"/>
      <c r="BG23" s="171"/>
    </row>
    <row r="24" spans="1:59" x14ac:dyDescent="0.15">
      <c r="A24" s="220" t="s">
        <v>39</v>
      </c>
      <c r="B24" s="221" t="s">
        <v>40</v>
      </c>
      <c r="C24" s="222" t="s">
        <v>21</v>
      </c>
      <c r="D24" s="195" t="s">
        <v>22</v>
      </c>
      <c r="E24" s="180"/>
      <c r="F24" s="180"/>
      <c r="G24" s="180"/>
      <c r="H24" s="180"/>
      <c r="I24" s="180"/>
      <c r="J24" s="171"/>
      <c r="K24" s="220" t="s">
        <v>39</v>
      </c>
      <c r="L24" s="221" t="s">
        <v>40</v>
      </c>
      <c r="M24" s="222" t="s">
        <v>21</v>
      </c>
      <c r="N24" s="195" t="s">
        <v>22</v>
      </c>
      <c r="O24" s="180"/>
      <c r="P24" s="180"/>
      <c r="Q24" s="180"/>
      <c r="R24" s="180"/>
      <c r="S24" s="180"/>
      <c r="T24" s="171"/>
      <c r="U24" s="220" t="s">
        <v>39</v>
      </c>
      <c r="V24" s="220" t="s">
        <v>40</v>
      </c>
      <c r="W24" s="220" t="s">
        <v>21</v>
      </c>
      <c r="X24" s="220" t="s">
        <v>22</v>
      </c>
      <c r="Y24" s="180"/>
      <c r="Z24" s="180"/>
      <c r="AA24" s="171"/>
      <c r="AB24" s="180"/>
      <c r="AC24" s="180"/>
      <c r="AD24" s="180"/>
      <c r="AE24" s="220" t="s">
        <v>39</v>
      </c>
      <c r="AF24" s="220" t="s">
        <v>40</v>
      </c>
      <c r="AG24" s="220" t="s">
        <v>21</v>
      </c>
      <c r="AH24" s="220" t="s">
        <v>22</v>
      </c>
      <c r="AI24" s="180"/>
      <c r="AJ24" s="180"/>
      <c r="AK24" s="171"/>
      <c r="AL24" s="180"/>
      <c r="AM24" s="180"/>
      <c r="AN24" s="171"/>
      <c r="AO24" s="196" t="s">
        <v>39</v>
      </c>
      <c r="AP24" s="196" t="s">
        <v>40</v>
      </c>
      <c r="AQ24" s="196" t="s">
        <v>21</v>
      </c>
      <c r="AR24" s="196" t="s">
        <v>22</v>
      </c>
      <c r="AS24" s="171"/>
      <c r="AT24" s="184"/>
      <c r="AU24" s="180"/>
      <c r="AV24" s="180"/>
      <c r="AW24" s="180"/>
      <c r="AX24" s="171"/>
      <c r="AY24" s="196" t="s">
        <v>39</v>
      </c>
      <c r="AZ24" s="196" t="s">
        <v>40</v>
      </c>
      <c r="BA24" s="196" t="s">
        <v>21</v>
      </c>
      <c r="BB24" s="196" t="s">
        <v>22</v>
      </c>
      <c r="BC24" s="180"/>
      <c r="BD24" s="180"/>
      <c r="BE24" s="171"/>
      <c r="BF24" s="180"/>
      <c r="BG24" s="180"/>
    </row>
    <row r="25" spans="1:59" x14ac:dyDescent="0.15">
      <c r="A25" s="198" t="s">
        <v>41</v>
      </c>
      <c r="B25" s="197">
        <v>0</v>
      </c>
      <c r="C25" s="197">
        <v>0</v>
      </c>
      <c r="D25" s="197">
        <v>0</v>
      </c>
      <c r="E25" s="180"/>
      <c r="F25" s="180"/>
      <c r="G25" s="180"/>
      <c r="H25" s="180"/>
      <c r="I25" s="180"/>
      <c r="J25" s="171"/>
      <c r="K25" s="199" t="s">
        <v>41</v>
      </c>
      <c r="L25" s="200">
        <v>0</v>
      </c>
      <c r="M25" s="200">
        <v>0</v>
      </c>
      <c r="N25" s="200">
        <v>0</v>
      </c>
      <c r="O25" s="180"/>
      <c r="P25" s="180"/>
      <c r="Q25" s="180"/>
      <c r="R25" s="180"/>
      <c r="S25" s="180"/>
      <c r="T25" s="171"/>
      <c r="U25" s="199" t="s">
        <v>41</v>
      </c>
      <c r="V25" s="200">
        <v>0</v>
      </c>
      <c r="W25" s="200">
        <v>0</v>
      </c>
      <c r="X25" s="200">
        <v>0</v>
      </c>
      <c r="Y25" s="180"/>
      <c r="Z25" s="171"/>
      <c r="AA25" s="171"/>
      <c r="AB25" s="180"/>
      <c r="AC25" s="180"/>
      <c r="AD25" s="180"/>
      <c r="AE25" s="199" t="s">
        <v>41</v>
      </c>
      <c r="AF25" s="200">
        <v>0</v>
      </c>
      <c r="AG25" s="200">
        <v>0</v>
      </c>
      <c r="AH25" s="200">
        <v>0</v>
      </c>
      <c r="AI25" s="180"/>
      <c r="AJ25" s="171"/>
      <c r="AK25" s="171"/>
      <c r="AL25" s="180"/>
      <c r="AM25" s="180"/>
      <c r="AN25" s="171"/>
      <c r="AO25" s="198" t="s">
        <v>41</v>
      </c>
      <c r="AP25" s="200">
        <v>0</v>
      </c>
      <c r="AQ25" s="200">
        <v>0</v>
      </c>
      <c r="AR25" s="200">
        <v>0</v>
      </c>
      <c r="AS25" s="171"/>
      <c r="AT25" s="184"/>
      <c r="AU25" s="180"/>
      <c r="AV25" s="180"/>
      <c r="AW25" s="180"/>
      <c r="AX25" s="171"/>
      <c r="AY25" s="198" t="s">
        <v>41</v>
      </c>
      <c r="AZ25" s="200">
        <v>0</v>
      </c>
      <c r="BA25" s="200">
        <v>0</v>
      </c>
      <c r="BB25" s="200">
        <v>0</v>
      </c>
      <c r="BC25" s="180"/>
      <c r="BD25" s="171"/>
      <c r="BE25" s="171"/>
      <c r="BF25" s="180"/>
      <c r="BG25" s="180"/>
    </row>
    <row r="26" spans="1:59" x14ac:dyDescent="0.15">
      <c r="A26" s="201" t="s">
        <v>42</v>
      </c>
      <c r="B26" s="202">
        <v>100</v>
      </c>
      <c r="C26" s="203">
        <v>50</v>
      </c>
      <c r="D26" s="203">
        <v>120</v>
      </c>
      <c r="E26" s="180"/>
      <c r="F26" s="180"/>
      <c r="G26" s="180"/>
      <c r="H26" s="180"/>
      <c r="I26" s="180"/>
      <c r="J26" s="171"/>
      <c r="K26" s="204" t="s">
        <v>42</v>
      </c>
      <c r="L26" s="205">
        <v>100</v>
      </c>
      <c r="M26" s="206">
        <v>50</v>
      </c>
      <c r="N26" s="206">
        <v>120</v>
      </c>
      <c r="O26" s="180"/>
      <c r="P26" s="180"/>
      <c r="Q26" s="180"/>
      <c r="R26" s="180"/>
      <c r="S26" s="180"/>
      <c r="T26" s="171"/>
      <c r="U26" s="204" t="s">
        <v>42</v>
      </c>
      <c r="V26" s="205">
        <v>500</v>
      </c>
      <c r="W26" s="205">
        <v>500</v>
      </c>
      <c r="X26" s="205">
        <v>500</v>
      </c>
      <c r="Y26" s="180"/>
      <c r="Z26" s="171"/>
      <c r="AA26" s="171"/>
      <c r="AB26" s="180"/>
      <c r="AC26" s="180"/>
      <c r="AD26" s="180"/>
      <c r="AE26" s="204" t="s">
        <v>42</v>
      </c>
      <c r="AF26" s="205">
        <v>100</v>
      </c>
      <c r="AG26" s="206">
        <v>0</v>
      </c>
      <c r="AH26" s="206">
        <v>120</v>
      </c>
      <c r="AI26" s="180"/>
      <c r="AJ26" s="171"/>
      <c r="AK26" s="171"/>
      <c r="AL26" s="180"/>
      <c r="AM26" s="180"/>
      <c r="AN26" s="171"/>
      <c r="AO26" s="204" t="s">
        <v>42</v>
      </c>
      <c r="AP26" s="205">
        <v>100</v>
      </c>
      <c r="AQ26" s="206">
        <v>50</v>
      </c>
      <c r="AR26" s="206">
        <v>120</v>
      </c>
      <c r="AS26" s="171"/>
      <c r="AT26" s="184"/>
      <c r="AU26" s="180"/>
      <c r="AV26" s="180"/>
      <c r="AW26" s="180"/>
      <c r="AX26" s="171"/>
      <c r="AY26" s="204" t="s">
        <v>42</v>
      </c>
      <c r="AZ26" s="205">
        <v>100</v>
      </c>
      <c r="BA26" s="206">
        <v>50</v>
      </c>
      <c r="BB26" s="206">
        <v>120</v>
      </c>
      <c r="BC26" s="180"/>
      <c r="BD26" s="171"/>
      <c r="BE26" s="171"/>
      <c r="BF26" s="180"/>
      <c r="BG26" s="180"/>
    </row>
    <row r="27" spans="1:59" x14ac:dyDescent="0.15">
      <c r="A27" s="201" t="s">
        <v>43</v>
      </c>
      <c r="B27" s="202">
        <v>0</v>
      </c>
      <c r="C27" s="203">
        <v>0</v>
      </c>
      <c r="D27" s="203">
        <v>0</v>
      </c>
      <c r="E27" s="180"/>
      <c r="F27" s="180"/>
      <c r="G27" s="180"/>
      <c r="H27" s="180"/>
      <c r="I27" s="180"/>
      <c r="J27" s="171"/>
      <c r="K27" s="204" t="s">
        <v>43</v>
      </c>
      <c r="L27" s="205">
        <v>200</v>
      </c>
      <c r="M27" s="206">
        <v>150</v>
      </c>
      <c r="N27" s="206">
        <v>240</v>
      </c>
      <c r="O27" s="180"/>
      <c r="P27" s="180"/>
      <c r="Q27" s="180"/>
      <c r="R27" s="180"/>
      <c r="S27" s="180"/>
      <c r="T27" s="171"/>
      <c r="U27" s="204" t="s">
        <v>43</v>
      </c>
      <c r="V27" s="205">
        <v>1000</v>
      </c>
      <c r="W27" s="205">
        <v>1000</v>
      </c>
      <c r="X27" s="205">
        <v>1000</v>
      </c>
      <c r="Y27" s="180"/>
      <c r="Z27" s="171"/>
      <c r="AA27" s="171"/>
      <c r="AB27" s="180"/>
      <c r="AC27" s="180"/>
      <c r="AD27" s="180"/>
      <c r="AE27" s="204" t="s">
        <v>43</v>
      </c>
      <c r="AF27" s="205">
        <v>200</v>
      </c>
      <c r="AG27" s="206">
        <v>0</v>
      </c>
      <c r="AH27" s="206">
        <v>240</v>
      </c>
      <c r="AI27" s="180"/>
      <c r="AJ27" s="171"/>
      <c r="AK27" s="171"/>
      <c r="AL27" s="180"/>
      <c r="AM27" s="180"/>
      <c r="AN27" s="171"/>
      <c r="AO27" s="204" t="s">
        <v>43</v>
      </c>
      <c r="AP27" s="205">
        <v>200</v>
      </c>
      <c r="AQ27" s="206">
        <v>50</v>
      </c>
      <c r="AR27" s="206">
        <v>240</v>
      </c>
      <c r="AS27" s="184"/>
      <c r="AT27" s="180"/>
      <c r="AU27" s="180"/>
      <c r="AV27" s="180"/>
      <c r="AW27" s="180"/>
      <c r="AX27" s="171"/>
      <c r="AY27" s="204" t="s">
        <v>43</v>
      </c>
      <c r="AZ27" s="205">
        <v>200</v>
      </c>
      <c r="BA27" s="206">
        <v>50</v>
      </c>
      <c r="BB27" s="206">
        <v>240</v>
      </c>
      <c r="BC27" s="180"/>
      <c r="BD27" s="171"/>
      <c r="BE27" s="171"/>
      <c r="BF27" s="180"/>
      <c r="BG27" s="180"/>
    </row>
    <row r="28" spans="1:59" x14ac:dyDescent="0.15">
      <c r="A28" s="201" t="s">
        <v>44</v>
      </c>
      <c r="B28" s="202">
        <v>300</v>
      </c>
      <c r="C28" s="203">
        <v>250</v>
      </c>
      <c r="D28" s="203">
        <v>360</v>
      </c>
      <c r="E28" s="180"/>
      <c r="F28" s="180"/>
      <c r="G28" s="180"/>
      <c r="H28" s="180"/>
      <c r="I28" s="180"/>
      <c r="J28" s="171"/>
      <c r="K28" s="204" t="s">
        <v>44</v>
      </c>
      <c r="L28" s="205">
        <v>300</v>
      </c>
      <c r="M28" s="206">
        <v>250</v>
      </c>
      <c r="N28" s="206">
        <v>360</v>
      </c>
      <c r="O28" s="180"/>
      <c r="P28" s="180"/>
      <c r="Q28" s="180"/>
      <c r="R28" s="180"/>
      <c r="S28" s="180"/>
      <c r="T28" s="171"/>
      <c r="U28" s="204" t="s">
        <v>44</v>
      </c>
      <c r="V28" s="205">
        <v>300</v>
      </c>
      <c r="W28" s="206">
        <v>250</v>
      </c>
      <c r="X28" s="206">
        <v>360</v>
      </c>
      <c r="Y28" s="180"/>
      <c r="Z28" s="171"/>
      <c r="AA28" s="171"/>
      <c r="AB28" s="180"/>
      <c r="AC28" s="180"/>
      <c r="AD28" s="180"/>
      <c r="AE28" s="204" t="s">
        <v>44</v>
      </c>
      <c r="AF28" s="205">
        <v>300</v>
      </c>
      <c r="AG28" s="206">
        <v>800</v>
      </c>
      <c r="AH28" s="206">
        <v>360</v>
      </c>
      <c r="AI28" s="180"/>
      <c r="AJ28" s="171"/>
      <c r="AK28" s="171"/>
      <c r="AL28" s="180"/>
      <c r="AM28" s="180"/>
      <c r="AN28" s="171"/>
      <c r="AO28" s="204" t="s">
        <v>44</v>
      </c>
      <c r="AP28" s="205">
        <v>300</v>
      </c>
      <c r="AQ28" s="206">
        <v>50</v>
      </c>
      <c r="AR28" s="206">
        <v>360</v>
      </c>
      <c r="AS28" s="184"/>
      <c r="AT28" s="180"/>
      <c r="AU28" s="180"/>
      <c r="AV28" s="180"/>
      <c r="AW28" s="180"/>
      <c r="AX28" s="171"/>
      <c r="AY28" s="204" t="s">
        <v>44</v>
      </c>
      <c r="AZ28" s="205">
        <v>300</v>
      </c>
      <c r="BA28" s="206">
        <v>50</v>
      </c>
      <c r="BB28" s="206">
        <v>360</v>
      </c>
      <c r="BC28" s="180"/>
      <c r="BD28" s="171"/>
      <c r="BE28" s="171"/>
      <c r="BF28" s="180"/>
      <c r="BG28" s="180"/>
    </row>
    <row r="29" spans="1:59" x14ac:dyDescent="0.15">
      <c r="A29" s="201" t="s">
        <v>45</v>
      </c>
      <c r="B29" s="202">
        <v>400</v>
      </c>
      <c r="C29" s="203">
        <v>350</v>
      </c>
      <c r="D29" s="203">
        <v>480</v>
      </c>
      <c r="E29" s="180"/>
      <c r="F29" s="180"/>
      <c r="G29" s="180"/>
      <c r="H29" s="180"/>
      <c r="I29" s="180"/>
      <c r="J29" s="171"/>
      <c r="K29" s="204" t="s">
        <v>45</v>
      </c>
      <c r="L29" s="205">
        <v>400</v>
      </c>
      <c r="M29" s="206">
        <v>350</v>
      </c>
      <c r="N29" s="206">
        <v>480</v>
      </c>
      <c r="O29" s="180"/>
      <c r="P29" s="180"/>
      <c r="Q29" s="180"/>
      <c r="R29" s="180"/>
      <c r="S29" s="180"/>
      <c r="T29" s="171"/>
      <c r="U29" s="204" t="s">
        <v>45</v>
      </c>
      <c r="V29" s="205">
        <v>400</v>
      </c>
      <c r="W29" s="206">
        <v>350</v>
      </c>
      <c r="X29" s="206">
        <v>480</v>
      </c>
      <c r="Y29" s="180"/>
      <c r="Z29" s="171"/>
      <c r="AA29" s="171"/>
      <c r="AB29" s="180"/>
      <c r="AC29" s="180"/>
      <c r="AD29" s="180"/>
      <c r="AE29" s="204" t="s">
        <v>45</v>
      </c>
      <c r="AF29" s="205">
        <v>400</v>
      </c>
      <c r="AG29" s="206">
        <v>350</v>
      </c>
      <c r="AH29" s="206">
        <v>480</v>
      </c>
      <c r="AI29" s="180"/>
      <c r="AJ29" s="171"/>
      <c r="AK29" s="171"/>
      <c r="AL29" s="180"/>
      <c r="AM29" s="180"/>
      <c r="AN29" s="171"/>
      <c r="AO29" s="204" t="s">
        <v>45</v>
      </c>
      <c r="AP29" s="205">
        <v>400</v>
      </c>
      <c r="AQ29" s="206">
        <v>350</v>
      </c>
      <c r="AR29" s="206">
        <v>480</v>
      </c>
      <c r="AS29" s="184"/>
      <c r="AT29" s="180"/>
      <c r="AU29" s="180"/>
      <c r="AV29" s="180"/>
      <c r="AW29" s="180"/>
      <c r="AX29" s="171"/>
      <c r="AY29" s="204" t="s">
        <v>45</v>
      </c>
      <c r="AZ29" s="205">
        <v>400</v>
      </c>
      <c r="BA29" s="206">
        <v>350</v>
      </c>
      <c r="BB29" s="206">
        <v>480</v>
      </c>
      <c r="BC29" s="180"/>
      <c r="BD29" s="171"/>
      <c r="BE29" s="171"/>
      <c r="BF29" s="180"/>
      <c r="BG29" s="180"/>
    </row>
    <row r="30" spans="1:59" x14ac:dyDescent="0.15">
      <c r="A30" s="201" t="s">
        <v>46</v>
      </c>
      <c r="B30" s="207">
        <v>500</v>
      </c>
      <c r="C30" s="203">
        <v>450</v>
      </c>
      <c r="D30" s="203">
        <v>600</v>
      </c>
      <c r="E30" s="180"/>
      <c r="F30" s="180"/>
      <c r="G30" s="180"/>
      <c r="H30" s="180"/>
      <c r="I30" s="180"/>
      <c r="J30" s="171"/>
      <c r="K30" s="204" t="s">
        <v>46</v>
      </c>
      <c r="L30" s="208">
        <v>500</v>
      </c>
      <c r="M30" s="206">
        <v>450</v>
      </c>
      <c r="N30" s="206">
        <v>600</v>
      </c>
      <c r="O30" s="180"/>
      <c r="P30" s="180"/>
      <c r="Q30" s="180"/>
      <c r="R30" s="180"/>
      <c r="S30" s="180"/>
      <c r="T30" s="171"/>
      <c r="U30" s="204" t="s">
        <v>46</v>
      </c>
      <c r="V30" s="208">
        <v>500</v>
      </c>
      <c r="W30" s="206">
        <v>450</v>
      </c>
      <c r="X30" s="206">
        <v>600</v>
      </c>
      <c r="Y30" s="180"/>
      <c r="Z30" s="171"/>
      <c r="AA30" s="171"/>
      <c r="AB30" s="180"/>
      <c r="AC30" s="180"/>
      <c r="AD30" s="180"/>
      <c r="AE30" s="204" t="s">
        <v>46</v>
      </c>
      <c r="AF30" s="208">
        <v>500</v>
      </c>
      <c r="AG30" s="206">
        <v>450</v>
      </c>
      <c r="AH30" s="206">
        <v>600</v>
      </c>
      <c r="AI30" s="180"/>
      <c r="AJ30" s="171"/>
      <c r="AK30" s="171"/>
      <c r="AL30" s="180"/>
      <c r="AM30" s="180"/>
      <c r="AN30" s="171"/>
      <c r="AO30" s="204" t="s">
        <v>46</v>
      </c>
      <c r="AP30" s="208">
        <v>500</v>
      </c>
      <c r="AQ30" s="206">
        <v>900</v>
      </c>
      <c r="AR30" s="206">
        <v>600</v>
      </c>
      <c r="AS30" s="171"/>
      <c r="AT30" s="171"/>
      <c r="AU30" s="180"/>
      <c r="AV30" s="180"/>
      <c r="AW30" s="180"/>
      <c r="AX30" s="171"/>
      <c r="AY30" s="204" t="s">
        <v>46</v>
      </c>
      <c r="AZ30" s="208">
        <v>500</v>
      </c>
      <c r="BA30" s="206">
        <v>900</v>
      </c>
      <c r="BB30" s="206">
        <v>600</v>
      </c>
      <c r="BC30" s="180"/>
      <c r="BD30" s="171"/>
      <c r="BE30" s="171"/>
      <c r="BF30" s="180"/>
      <c r="BG30" s="180"/>
    </row>
    <row r="31" spans="1:59" x14ac:dyDescent="0.15">
      <c r="A31" s="209" t="s">
        <v>47</v>
      </c>
      <c r="B31" s="210">
        <v>0</v>
      </c>
      <c r="C31" s="211">
        <v>600</v>
      </c>
      <c r="D31" s="203">
        <v>720</v>
      </c>
      <c r="E31" s="180"/>
      <c r="F31" s="180"/>
      <c r="G31" s="180"/>
      <c r="H31" s="180"/>
      <c r="I31" s="180"/>
      <c r="J31" s="171"/>
      <c r="K31" s="212" t="s">
        <v>47</v>
      </c>
      <c r="L31" s="213">
        <v>600</v>
      </c>
      <c r="M31" s="206">
        <v>900</v>
      </c>
      <c r="N31" s="206">
        <v>720</v>
      </c>
      <c r="O31" s="180"/>
      <c r="P31" s="180"/>
      <c r="Q31" s="180"/>
      <c r="R31" s="180"/>
      <c r="S31" s="180"/>
      <c r="T31" s="171"/>
      <c r="U31" s="212" t="s">
        <v>47</v>
      </c>
      <c r="V31" s="213">
        <v>600</v>
      </c>
      <c r="W31" s="206">
        <v>575</v>
      </c>
      <c r="X31" s="206">
        <v>720</v>
      </c>
      <c r="Y31" s="180"/>
      <c r="Z31" s="180"/>
      <c r="AA31" s="171"/>
      <c r="AB31" s="180"/>
      <c r="AC31" s="180"/>
      <c r="AD31" s="180"/>
      <c r="AE31" s="212" t="s">
        <v>47</v>
      </c>
      <c r="AF31" s="213">
        <v>600</v>
      </c>
      <c r="AG31" s="206">
        <v>1400</v>
      </c>
      <c r="AH31" s="206">
        <v>720</v>
      </c>
      <c r="AI31" s="180"/>
      <c r="AJ31" s="180"/>
      <c r="AK31" s="171"/>
      <c r="AL31" s="180"/>
      <c r="AM31" s="180"/>
      <c r="AN31" s="171"/>
      <c r="AO31" s="212" t="s">
        <v>47</v>
      </c>
      <c r="AP31" s="213">
        <v>600</v>
      </c>
      <c r="AQ31" s="206">
        <v>575</v>
      </c>
      <c r="AR31" s="206">
        <v>720</v>
      </c>
      <c r="AS31" s="180"/>
      <c r="AT31" s="180"/>
      <c r="AU31" s="180"/>
      <c r="AV31" s="180"/>
      <c r="AW31" s="180"/>
      <c r="AX31" s="171"/>
      <c r="AY31" s="212" t="s">
        <v>47</v>
      </c>
      <c r="AZ31" s="213">
        <v>600</v>
      </c>
      <c r="BA31" s="206">
        <v>575</v>
      </c>
      <c r="BB31" s="206">
        <v>720</v>
      </c>
      <c r="BC31" s="180"/>
      <c r="BD31" s="180"/>
      <c r="BE31" s="171"/>
      <c r="BF31" s="180"/>
      <c r="BG31" s="180"/>
    </row>
    <row r="32" spans="1:59" x14ac:dyDescent="0.15">
      <c r="A32" s="201" t="s">
        <v>182</v>
      </c>
      <c r="B32" s="214">
        <v>0</v>
      </c>
      <c r="C32" s="203">
        <v>0</v>
      </c>
      <c r="D32" s="203">
        <v>840</v>
      </c>
      <c r="E32" s="180"/>
      <c r="F32" s="180"/>
      <c r="G32" s="180"/>
      <c r="H32" s="180"/>
      <c r="I32" s="180"/>
      <c r="J32" s="171"/>
      <c r="K32" s="204" t="s">
        <v>182</v>
      </c>
      <c r="L32" s="208">
        <v>700</v>
      </c>
      <c r="M32" s="206"/>
      <c r="N32" s="206">
        <v>840</v>
      </c>
      <c r="O32" s="180"/>
      <c r="P32" s="180"/>
      <c r="Q32" s="180"/>
      <c r="R32" s="180"/>
      <c r="S32" s="180"/>
      <c r="T32" s="171"/>
      <c r="U32" s="204" t="s">
        <v>182</v>
      </c>
      <c r="V32" s="205">
        <v>700</v>
      </c>
      <c r="W32" s="206">
        <v>750</v>
      </c>
      <c r="X32" s="206">
        <v>840</v>
      </c>
      <c r="Y32" s="180"/>
      <c r="Z32" s="180"/>
      <c r="AA32" s="180"/>
      <c r="AB32" s="180"/>
      <c r="AC32" s="180"/>
      <c r="AD32" s="180"/>
      <c r="AE32" s="204" t="s">
        <v>182</v>
      </c>
      <c r="AF32" s="205">
        <v>700</v>
      </c>
      <c r="AG32" s="206">
        <v>750</v>
      </c>
      <c r="AH32" s="206">
        <v>840</v>
      </c>
      <c r="AI32" s="180"/>
      <c r="AJ32" s="180"/>
      <c r="AK32" s="180"/>
      <c r="AL32" s="180"/>
      <c r="AM32" s="180"/>
      <c r="AN32" s="171"/>
      <c r="AO32" s="204" t="s">
        <v>182</v>
      </c>
      <c r="AP32" s="205">
        <v>700</v>
      </c>
      <c r="AQ32" s="206">
        <v>750</v>
      </c>
      <c r="AR32" s="206">
        <v>840</v>
      </c>
      <c r="AS32" s="180"/>
      <c r="AT32" s="180"/>
      <c r="AU32" s="180"/>
      <c r="AV32" s="180"/>
      <c r="AW32" s="180"/>
      <c r="AX32" s="171"/>
      <c r="AY32" s="204" t="s">
        <v>182</v>
      </c>
      <c r="AZ32" s="205">
        <v>700</v>
      </c>
      <c r="BA32" s="206">
        <v>750</v>
      </c>
      <c r="BB32" s="206">
        <v>840</v>
      </c>
      <c r="BC32" s="180"/>
      <c r="BD32" s="180"/>
      <c r="BE32" s="180"/>
      <c r="BF32" s="180"/>
      <c r="BG32" s="180"/>
    </row>
    <row r="33" spans="1:59" x14ac:dyDescent="0.15">
      <c r="A33" s="201" t="s">
        <v>183</v>
      </c>
      <c r="B33" s="202">
        <v>0</v>
      </c>
      <c r="C33" s="203">
        <v>950</v>
      </c>
      <c r="D33" s="203">
        <v>0</v>
      </c>
      <c r="E33" s="180"/>
      <c r="F33" s="180"/>
      <c r="G33" s="180"/>
      <c r="H33" s="180"/>
      <c r="I33" s="180"/>
      <c r="J33" s="171"/>
      <c r="K33" s="204" t="s">
        <v>183</v>
      </c>
      <c r="L33" s="213">
        <v>800</v>
      </c>
      <c r="M33" s="206"/>
      <c r="N33" s="206">
        <v>960</v>
      </c>
      <c r="O33" s="180"/>
      <c r="P33" s="180"/>
      <c r="Q33" s="180"/>
      <c r="R33" s="180"/>
      <c r="S33" s="180"/>
      <c r="T33" s="171"/>
      <c r="U33" s="204" t="s">
        <v>183</v>
      </c>
      <c r="V33" s="205">
        <v>800</v>
      </c>
      <c r="W33" s="206">
        <v>1400</v>
      </c>
      <c r="X33" s="206">
        <v>960</v>
      </c>
      <c r="Y33" s="180"/>
      <c r="Z33" s="180"/>
      <c r="AA33" s="180"/>
      <c r="AB33" s="180"/>
      <c r="AC33" s="180"/>
      <c r="AD33" s="180"/>
      <c r="AE33" s="204" t="s">
        <v>183</v>
      </c>
      <c r="AF33" s="205">
        <v>800</v>
      </c>
      <c r="AG33" s="206">
        <v>950</v>
      </c>
      <c r="AH33" s="206">
        <v>960</v>
      </c>
      <c r="AI33" s="180"/>
      <c r="AJ33" s="180"/>
      <c r="AK33" s="180"/>
      <c r="AL33" s="180"/>
      <c r="AM33" s="180"/>
      <c r="AN33" s="171"/>
      <c r="AO33" s="204" t="s">
        <v>183</v>
      </c>
      <c r="AP33" s="205">
        <v>800</v>
      </c>
      <c r="AQ33" s="206">
        <v>950</v>
      </c>
      <c r="AR33" s="206">
        <v>960</v>
      </c>
      <c r="AS33" s="180"/>
      <c r="AT33" s="180"/>
      <c r="AU33" s="180"/>
      <c r="AV33" s="180"/>
      <c r="AW33" s="180"/>
      <c r="AX33" s="171"/>
      <c r="AY33" s="204" t="s">
        <v>183</v>
      </c>
      <c r="AZ33" s="205">
        <v>800</v>
      </c>
      <c r="BA33" s="206">
        <v>950</v>
      </c>
      <c r="BB33" s="206">
        <v>960</v>
      </c>
      <c r="BC33" s="180"/>
      <c r="BD33" s="180"/>
      <c r="BE33" s="180"/>
      <c r="BF33" s="180"/>
      <c r="BG33" s="180"/>
    </row>
    <row r="34" spans="1:59" x14ac:dyDescent="0.15">
      <c r="A34" s="201" t="s">
        <v>184</v>
      </c>
      <c r="B34" s="202">
        <v>900</v>
      </c>
      <c r="C34" s="203">
        <v>1025</v>
      </c>
      <c r="D34" s="203">
        <v>1080</v>
      </c>
      <c r="E34" s="180"/>
      <c r="F34" s="180"/>
      <c r="G34" s="180"/>
      <c r="H34" s="180"/>
      <c r="I34" s="180"/>
      <c r="J34" s="171"/>
      <c r="K34" s="204" t="s">
        <v>184</v>
      </c>
      <c r="L34" s="208">
        <v>900</v>
      </c>
      <c r="M34" s="206"/>
      <c r="N34" s="206">
        <v>1080</v>
      </c>
      <c r="O34" s="180"/>
      <c r="P34" s="180"/>
      <c r="Q34" s="180"/>
      <c r="R34" s="180"/>
      <c r="S34" s="180"/>
      <c r="T34" s="171"/>
      <c r="U34" s="204" t="s">
        <v>184</v>
      </c>
      <c r="V34" s="205">
        <v>900</v>
      </c>
      <c r="W34" s="206">
        <v>1025</v>
      </c>
      <c r="X34" s="206">
        <v>1080</v>
      </c>
      <c r="Y34" s="180"/>
      <c r="Z34" s="180"/>
      <c r="AA34" s="180"/>
      <c r="AB34" s="180"/>
      <c r="AC34" s="180"/>
      <c r="AD34" s="180"/>
      <c r="AE34" s="204" t="s">
        <v>184</v>
      </c>
      <c r="AF34" s="205">
        <v>900</v>
      </c>
      <c r="AG34" s="206">
        <v>1025</v>
      </c>
      <c r="AH34" s="206">
        <v>1080</v>
      </c>
      <c r="AI34" s="180"/>
      <c r="AJ34" s="180"/>
      <c r="AK34" s="180"/>
      <c r="AL34" s="180"/>
      <c r="AM34" s="180"/>
      <c r="AN34" s="171"/>
      <c r="AO34" s="204" t="s">
        <v>184</v>
      </c>
      <c r="AP34" s="205">
        <v>900</v>
      </c>
      <c r="AQ34" s="206">
        <v>1025</v>
      </c>
      <c r="AR34" s="206">
        <v>1080</v>
      </c>
      <c r="AS34" s="180"/>
      <c r="AT34" s="180"/>
      <c r="AU34" s="180"/>
      <c r="AV34" s="180"/>
      <c r="AW34" s="180"/>
      <c r="AX34" s="171"/>
      <c r="AY34" s="204" t="s">
        <v>184</v>
      </c>
      <c r="AZ34" s="205">
        <v>900</v>
      </c>
      <c r="BA34" s="206">
        <v>1025</v>
      </c>
      <c r="BB34" s="206">
        <v>1080</v>
      </c>
      <c r="BC34" s="180"/>
      <c r="BD34" s="180"/>
      <c r="BE34" s="180"/>
      <c r="BF34" s="180"/>
      <c r="BG34" s="180"/>
    </row>
    <row r="35" spans="1:59" x14ac:dyDescent="0.15">
      <c r="A35" s="201" t="s">
        <v>6</v>
      </c>
      <c r="B35" s="202">
        <v>1000</v>
      </c>
      <c r="C35" s="203">
        <v>1000</v>
      </c>
      <c r="D35" s="203">
        <v>1200</v>
      </c>
      <c r="E35" s="180"/>
      <c r="F35" s="180"/>
      <c r="G35" s="180"/>
      <c r="H35" s="180"/>
      <c r="I35" s="180"/>
      <c r="J35" s="171"/>
      <c r="K35" s="204" t="s">
        <v>6</v>
      </c>
      <c r="L35" s="213">
        <v>1000</v>
      </c>
      <c r="M35" s="206"/>
      <c r="N35" s="206">
        <v>1200</v>
      </c>
      <c r="O35" s="180"/>
      <c r="P35" s="180"/>
      <c r="Q35" s="180"/>
      <c r="R35" s="180"/>
      <c r="S35" s="180"/>
      <c r="T35" s="171"/>
      <c r="U35" s="204" t="s">
        <v>6</v>
      </c>
      <c r="V35" s="205">
        <v>1000</v>
      </c>
      <c r="W35" s="206">
        <v>1000</v>
      </c>
      <c r="X35" s="206">
        <v>1200</v>
      </c>
      <c r="Y35" s="180"/>
      <c r="Z35" s="180"/>
      <c r="AA35" s="180"/>
      <c r="AB35" s="180"/>
      <c r="AC35" s="180"/>
      <c r="AD35" s="180"/>
      <c r="AE35" s="204" t="s">
        <v>6</v>
      </c>
      <c r="AF35" s="205">
        <v>200</v>
      </c>
      <c r="AG35" s="205">
        <v>200</v>
      </c>
      <c r="AH35" s="205">
        <v>200</v>
      </c>
      <c r="AI35" s="180"/>
      <c r="AJ35" s="180"/>
      <c r="AK35" s="180"/>
      <c r="AL35" s="180"/>
      <c r="AM35" s="180"/>
      <c r="AN35" s="171"/>
      <c r="AO35" s="204" t="s">
        <v>6</v>
      </c>
      <c r="AP35" s="205">
        <v>1000</v>
      </c>
      <c r="AQ35" s="206">
        <v>1000</v>
      </c>
      <c r="AR35" s="206">
        <v>1200</v>
      </c>
      <c r="AS35" s="180"/>
      <c r="AT35" s="180"/>
      <c r="AU35" s="180"/>
      <c r="AV35" s="180"/>
      <c r="AW35" s="180"/>
      <c r="AX35" s="171"/>
      <c r="AY35" s="204" t="s">
        <v>6</v>
      </c>
      <c r="AZ35" s="205">
        <v>1000</v>
      </c>
      <c r="BA35" s="206">
        <v>1000</v>
      </c>
      <c r="BB35" s="206">
        <v>1200</v>
      </c>
      <c r="BC35" s="180"/>
      <c r="BD35" s="180"/>
      <c r="BE35" s="180"/>
      <c r="BF35" s="180"/>
      <c r="BG35" s="180"/>
    </row>
    <row r="36" spans="1:59" x14ac:dyDescent="0.15">
      <c r="A36" s="201" t="s">
        <v>7</v>
      </c>
      <c r="B36" s="202">
        <v>1100</v>
      </c>
      <c r="C36" s="203">
        <v>1050</v>
      </c>
      <c r="D36" s="203">
        <v>1320</v>
      </c>
      <c r="E36" s="180"/>
      <c r="F36" s="180"/>
      <c r="G36" s="180"/>
      <c r="H36" s="180"/>
      <c r="I36" s="180"/>
      <c r="J36" s="171"/>
      <c r="K36" s="204" t="s">
        <v>7</v>
      </c>
      <c r="L36" s="208">
        <v>1100</v>
      </c>
      <c r="M36" s="206"/>
      <c r="N36" s="206">
        <v>1320</v>
      </c>
      <c r="O36" s="180"/>
      <c r="P36" s="180"/>
      <c r="Q36" s="180"/>
      <c r="R36" s="180"/>
      <c r="S36" s="180"/>
      <c r="T36" s="171"/>
      <c r="U36" s="204" t="s">
        <v>7</v>
      </c>
      <c r="V36" s="205">
        <v>1100</v>
      </c>
      <c r="W36" s="206">
        <v>1050</v>
      </c>
      <c r="X36" s="206">
        <v>1320</v>
      </c>
      <c r="Y36" s="180"/>
      <c r="Z36" s="180"/>
      <c r="AA36" s="180"/>
      <c r="AB36" s="180"/>
      <c r="AC36" s="180"/>
      <c r="AD36" s="180"/>
      <c r="AE36" s="204" t="s">
        <v>7</v>
      </c>
      <c r="AF36" s="205">
        <v>1100</v>
      </c>
      <c r="AG36" s="206">
        <v>1050</v>
      </c>
      <c r="AH36" s="206">
        <v>1320</v>
      </c>
      <c r="AI36" s="180"/>
      <c r="AJ36" s="180"/>
      <c r="AK36" s="180"/>
      <c r="AL36" s="180"/>
      <c r="AM36" s="180"/>
      <c r="AN36" s="171"/>
      <c r="AO36" s="204" t="s">
        <v>7</v>
      </c>
      <c r="AP36" s="205">
        <v>1100</v>
      </c>
      <c r="AQ36" s="206">
        <v>1050</v>
      </c>
      <c r="AR36" s="206">
        <v>1320</v>
      </c>
      <c r="AS36" s="180"/>
      <c r="AT36" s="180"/>
      <c r="AU36" s="180"/>
      <c r="AV36" s="180"/>
      <c r="AW36" s="180"/>
      <c r="AX36" s="171"/>
      <c r="AY36" s="204" t="s">
        <v>7</v>
      </c>
      <c r="AZ36" s="205">
        <v>1100</v>
      </c>
      <c r="BA36" s="206">
        <v>1050</v>
      </c>
      <c r="BB36" s="206">
        <v>1320</v>
      </c>
      <c r="BC36" s="180"/>
      <c r="BD36" s="180"/>
      <c r="BE36" s="180"/>
      <c r="BF36" s="180"/>
      <c r="BG36" s="180"/>
    </row>
    <row r="37" spans="1:59" x14ac:dyDescent="0.15">
      <c r="A37" s="201" t="s">
        <v>185</v>
      </c>
      <c r="B37" s="202">
        <v>1200</v>
      </c>
      <c r="C37" s="203">
        <v>1125</v>
      </c>
      <c r="D37" s="203">
        <v>1440</v>
      </c>
      <c r="E37" s="180"/>
      <c r="F37" s="180"/>
      <c r="G37" s="180"/>
      <c r="H37" s="180"/>
      <c r="I37" s="180"/>
      <c r="J37" s="171"/>
      <c r="K37" s="204" t="s">
        <v>185</v>
      </c>
      <c r="L37" s="213">
        <v>1200</v>
      </c>
      <c r="M37" s="206"/>
      <c r="N37" s="206">
        <v>1440</v>
      </c>
      <c r="O37" s="180"/>
      <c r="P37" s="180"/>
      <c r="Q37" s="180"/>
      <c r="R37" s="180"/>
      <c r="S37" s="180"/>
      <c r="T37" s="171"/>
      <c r="U37" s="204" t="s">
        <v>185</v>
      </c>
      <c r="V37" s="205">
        <v>1200</v>
      </c>
      <c r="W37" s="206">
        <v>1125</v>
      </c>
      <c r="X37" s="206">
        <v>1440</v>
      </c>
      <c r="Y37" s="180"/>
      <c r="Z37" s="180"/>
      <c r="AA37" s="180"/>
      <c r="AB37" s="180"/>
      <c r="AC37" s="180"/>
      <c r="AD37" s="180"/>
      <c r="AE37" s="204" t="s">
        <v>185</v>
      </c>
      <c r="AF37" s="205">
        <v>1200</v>
      </c>
      <c r="AG37" s="206">
        <v>1125</v>
      </c>
      <c r="AH37" s="206">
        <v>1440</v>
      </c>
      <c r="AI37" s="180"/>
      <c r="AJ37" s="180"/>
      <c r="AK37" s="180"/>
      <c r="AL37" s="180"/>
      <c r="AM37" s="180"/>
      <c r="AN37" s="171"/>
      <c r="AO37" s="204" t="s">
        <v>185</v>
      </c>
      <c r="AP37" s="205">
        <v>2000</v>
      </c>
      <c r="AQ37" s="205">
        <v>2000</v>
      </c>
      <c r="AR37" s="205">
        <v>2000</v>
      </c>
      <c r="AS37" s="180"/>
      <c r="AT37" s="180"/>
      <c r="AU37" s="180"/>
      <c r="AV37" s="180"/>
      <c r="AW37" s="180"/>
      <c r="AX37" s="171"/>
      <c r="AY37" s="204" t="s">
        <v>185</v>
      </c>
      <c r="AZ37" s="205">
        <v>1200</v>
      </c>
      <c r="BA37" s="206">
        <v>1125</v>
      </c>
      <c r="BB37" s="206">
        <v>1440</v>
      </c>
      <c r="BC37" s="180"/>
      <c r="BD37" s="180"/>
      <c r="BE37" s="180"/>
      <c r="BF37" s="180"/>
      <c r="BG37" s="180"/>
    </row>
    <row r="38" spans="1:59" x14ac:dyDescent="0.15">
      <c r="A38" s="171"/>
      <c r="B38" s="171"/>
      <c r="C38" s="171"/>
      <c r="D38" s="171"/>
      <c r="E38" s="171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71"/>
      <c r="AE38" s="171"/>
      <c r="AF38" s="171"/>
      <c r="AG38" s="171"/>
      <c r="AH38" s="171"/>
      <c r="AI38" s="171"/>
      <c r="AJ38" s="171"/>
      <c r="AK38" s="171"/>
      <c r="AL38" s="171"/>
      <c r="AM38" s="171"/>
      <c r="AN38" s="171"/>
      <c r="AO38" s="171"/>
      <c r="AP38" s="171"/>
      <c r="AQ38" s="171"/>
      <c r="AR38" s="171"/>
      <c r="AS38" s="171"/>
      <c r="AT38" s="171"/>
      <c r="AU38" s="171"/>
      <c r="AV38" s="171"/>
      <c r="AW38" s="171"/>
      <c r="AX38" s="171"/>
      <c r="AY38" s="171"/>
      <c r="AZ38" s="171"/>
      <c r="BA38" s="171"/>
      <c r="BB38" s="171"/>
      <c r="BC38" s="171"/>
      <c r="BD38" s="171"/>
      <c r="BE38" s="171"/>
      <c r="BF38" s="171"/>
      <c r="BG38" s="171"/>
    </row>
    <row r="39" spans="1:59" x14ac:dyDescent="0.15">
      <c r="A39" s="171"/>
      <c r="B39" s="171"/>
      <c r="C39" s="171"/>
      <c r="D39" s="171"/>
      <c r="E39" s="171"/>
      <c r="F39" s="171"/>
      <c r="G39" s="171"/>
      <c r="H39" s="171"/>
      <c r="I39" s="171"/>
      <c r="J39" s="171"/>
      <c r="K39" s="215"/>
      <c r="L39" s="216"/>
      <c r="M39" s="216"/>
      <c r="N39" s="216"/>
      <c r="O39" s="215"/>
      <c r="P39" s="217"/>
      <c r="Q39" s="216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71"/>
      <c r="AE39" s="171"/>
      <c r="AF39" s="171"/>
      <c r="AG39" s="171"/>
      <c r="AH39" s="171"/>
      <c r="AI39" s="171"/>
      <c r="AJ39" s="171"/>
      <c r="AK39" s="171"/>
      <c r="AL39" s="171"/>
      <c r="AM39" s="171"/>
      <c r="AN39" s="171"/>
      <c r="AO39" s="171"/>
      <c r="AP39" s="171"/>
      <c r="AQ39" s="171"/>
      <c r="AR39" s="171"/>
      <c r="AS39" s="171"/>
      <c r="AT39" s="171"/>
      <c r="AU39" s="171"/>
      <c r="AV39" s="171"/>
      <c r="AW39" s="171"/>
      <c r="AX39" s="171"/>
      <c r="AY39" s="171"/>
      <c r="AZ39" s="171"/>
      <c r="BA39" s="171"/>
      <c r="BB39" s="171"/>
      <c r="BC39" s="171"/>
      <c r="BD39" s="171"/>
      <c r="BE39" s="171"/>
      <c r="BF39" s="171"/>
      <c r="BG39" s="171"/>
    </row>
    <row r="40" spans="1:59" ht="14" x14ac:dyDescent="0.15">
      <c r="A40" s="181" t="s">
        <v>647</v>
      </c>
      <c r="B40" s="178"/>
      <c r="C40" s="178"/>
      <c r="D40" s="179"/>
      <c r="E40" s="180"/>
      <c r="F40" s="180"/>
      <c r="G40" s="180"/>
      <c r="H40" s="180"/>
      <c r="I40" s="180"/>
      <c r="J40" s="180"/>
      <c r="K40" s="181" t="s">
        <v>650</v>
      </c>
      <c r="L40" s="178"/>
      <c r="M40" s="178"/>
      <c r="N40" s="179"/>
      <c r="O40" s="180"/>
      <c r="P40" s="180"/>
      <c r="Q40" s="180"/>
      <c r="R40" s="180"/>
      <c r="S40" s="180"/>
      <c r="T40" s="171"/>
      <c r="U40" s="181" t="s">
        <v>55</v>
      </c>
      <c r="V40" s="178"/>
      <c r="W40" s="178"/>
      <c r="X40" s="179"/>
      <c r="Y40" s="180"/>
      <c r="Z40" s="180"/>
      <c r="AA40" s="180"/>
      <c r="AB40" s="180"/>
      <c r="AC40" s="180"/>
      <c r="AD40" s="180"/>
      <c r="AE40" s="171"/>
      <c r="AF40" s="171"/>
      <c r="AG40" s="171"/>
      <c r="AH40" s="171"/>
      <c r="AI40" s="171"/>
      <c r="AJ40" s="171"/>
      <c r="AK40" s="171"/>
      <c r="AL40" s="171"/>
      <c r="AM40" s="171"/>
      <c r="AN40" s="171"/>
      <c r="AO40" s="181" t="s">
        <v>56</v>
      </c>
      <c r="AP40" s="182"/>
      <c r="AQ40" s="182"/>
      <c r="AR40" s="183"/>
      <c r="AS40" s="180"/>
      <c r="AT40" s="180"/>
      <c r="AU40" s="187"/>
      <c r="AV40" s="171"/>
      <c r="AW40" s="171"/>
      <c r="AX40" s="171"/>
      <c r="AY40" s="171"/>
      <c r="AZ40" s="171"/>
      <c r="BA40" s="171"/>
      <c r="BB40" s="171"/>
      <c r="BC40" s="171"/>
      <c r="BD40" s="171"/>
      <c r="BE40" s="171"/>
      <c r="BF40" s="171"/>
      <c r="BG40" s="171"/>
    </row>
    <row r="41" spans="1:59" ht="14" x14ac:dyDescent="0.15">
      <c r="A41" s="218"/>
      <c r="B41" s="189"/>
      <c r="C41" s="189"/>
      <c r="D41" s="190"/>
      <c r="E41" s="180"/>
      <c r="F41" s="180"/>
      <c r="G41" s="180"/>
      <c r="H41" s="180"/>
      <c r="I41" s="180"/>
      <c r="J41" s="185"/>
      <c r="K41" s="192"/>
      <c r="L41" s="189"/>
      <c r="M41" s="189"/>
      <c r="N41" s="190"/>
      <c r="O41" s="180"/>
      <c r="P41" s="180"/>
      <c r="Q41" s="180"/>
      <c r="R41" s="180"/>
      <c r="S41" s="180"/>
      <c r="T41" s="171"/>
      <c r="U41" s="218"/>
      <c r="V41" s="189"/>
      <c r="W41" s="189"/>
      <c r="X41" s="190"/>
      <c r="Y41" s="180"/>
      <c r="Z41" s="180"/>
      <c r="AA41" s="180"/>
      <c r="AB41" s="180"/>
      <c r="AC41" s="180"/>
      <c r="AD41" s="180"/>
      <c r="AE41" s="171"/>
      <c r="AF41" s="171"/>
      <c r="AG41" s="171"/>
      <c r="AH41" s="171"/>
      <c r="AI41" s="171"/>
      <c r="AJ41" s="171"/>
      <c r="AK41" s="171"/>
      <c r="AL41" s="171"/>
      <c r="AM41" s="171"/>
      <c r="AN41" s="171"/>
      <c r="AO41" s="192"/>
      <c r="AP41" s="186"/>
      <c r="AQ41" s="186"/>
      <c r="AR41" s="193"/>
      <c r="AS41" s="180"/>
      <c r="AT41" s="180"/>
      <c r="AU41" s="171"/>
      <c r="AV41" s="171"/>
      <c r="AW41" s="171"/>
      <c r="AX41" s="171"/>
      <c r="AY41" s="171"/>
      <c r="AZ41" s="171"/>
      <c r="BA41" s="171"/>
      <c r="BB41" s="171"/>
      <c r="BC41" s="171"/>
      <c r="BD41" s="171"/>
      <c r="BE41" s="171"/>
      <c r="BF41" s="171"/>
      <c r="BG41" s="171"/>
    </row>
    <row r="42" spans="1:59" x14ac:dyDescent="0.15">
      <c r="A42" s="220" t="s">
        <v>39</v>
      </c>
      <c r="B42" s="221" t="s">
        <v>40</v>
      </c>
      <c r="C42" s="222" t="s">
        <v>21</v>
      </c>
      <c r="D42" s="195" t="s">
        <v>22</v>
      </c>
      <c r="E42" s="180"/>
      <c r="F42" s="180"/>
      <c r="G42" s="180"/>
      <c r="H42" s="180"/>
      <c r="I42" s="180"/>
      <c r="J42" s="185"/>
      <c r="K42" s="220" t="s">
        <v>39</v>
      </c>
      <c r="L42" s="221" t="s">
        <v>40</v>
      </c>
      <c r="M42" s="222" t="s">
        <v>21</v>
      </c>
      <c r="N42" s="195" t="s">
        <v>22</v>
      </c>
      <c r="O42" s="180"/>
      <c r="P42" s="180"/>
      <c r="Q42" s="180"/>
      <c r="R42" s="180"/>
      <c r="S42" s="180"/>
      <c r="T42" s="171"/>
      <c r="U42" s="220" t="s">
        <v>39</v>
      </c>
      <c r="V42" s="221" t="s">
        <v>40</v>
      </c>
      <c r="W42" s="222" t="s">
        <v>21</v>
      </c>
      <c r="X42" s="195" t="s">
        <v>22</v>
      </c>
      <c r="Y42" s="180"/>
      <c r="Z42" s="180"/>
      <c r="AA42" s="180"/>
      <c r="AB42" s="180"/>
      <c r="AC42" s="180"/>
      <c r="AD42" s="180"/>
      <c r="AE42" s="171"/>
      <c r="AF42" s="171"/>
      <c r="AG42" s="171"/>
      <c r="AH42" s="171"/>
      <c r="AI42" s="171"/>
      <c r="AJ42" s="171"/>
      <c r="AK42" s="171"/>
      <c r="AL42" s="171"/>
      <c r="AM42" s="171"/>
      <c r="AN42" s="171"/>
      <c r="AO42" s="196" t="s">
        <v>39</v>
      </c>
      <c r="AP42" s="196" t="s">
        <v>40</v>
      </c>
      <c r="AQ42" s="196" t="s">
        <v>21</v>
      </c>
      <c r="AR42" s="196" t="s">
        <v>22</v>
      </c>
      <c r="AS42" s="180"/>
      <c r="AT42" s="180"/>
      <c r="AU42" s="171"/>
      <c r="AV42" s="180"/>
      <c r="AW42" s="180"/>
      <c r="AX42" s="171"/>
      <c r="AY42" s="171"/>
      <c r="AZ42" s="171"/>
      <c r="BA42" s="171"/>
      <c r="BB42" s="171"/>
      <c r="BC42" s="171"/>
      <c r="BD42" s="171"/>
      <c r="BE42" s="171"/>
      <c r="BF42" s="171"/>
      <c r="BG42" s="171"/>
    </row>
    <row r="43" spans="1:59" x14ac:dyDescent="0.15">
      <c r="A43" s="199" t="s">
        <v>41</v>
      </c>
      <c r="B43" s="200">
        <v>0</v>
      </c>
      <c r="C43" s="200">
        <v>0</v>
      </c>
      <c r="D43" s="200">
        <v>0</v>
      </c>
      <c r="E43" s="180"/>
      <c r="F43" s="180"/>
      <c r="G43" s="180"/>
      <c r="H43" s="180"/>
      <c r="I43" s="180"/>
      <c r="J43" s="185"/>
      <c r="K43" s="199" t="s">
        <v>41</v>
      </c>
      <c r="L43" s="200">
        <v>0</v>
      </c>
      <c r="M43" s="200">
        <v>0</v>
      </c>
      <c r="N43" s="200">
        <v>0</v>
      </c>
      <c r="O43" s="180"/>
      <c r="P43" s="180"/>
      <c r="Q43" s="180"/>
      <c r="R43" s="180"/>
      <c r="S43" s="180"/>
      <c r="T43" s="171"/>
      <c r="U43" s="199" t="s">
        <v>41</v>
      </c>
      <c r="V43" s="200">
        <v>0</v>
      </c>
      <c r="W43" s="200">
        <v>0</v>
      </c>
      <c r="X43" s="200">
        <v>0</v>
      </c>
      <c r="Y43" s="180"/>
      <c r="Z43" s="180"/>
      <c r="AA43" s="180"/>
      <c r="AB43" s="180"/>
      <c r="AC43" s="180"/>
      <c r="AD43" s="180"/>
      <c r="AE43" s="171"/>
      <c r="AF43" s="171"/>
      <c r="AG43" s="171"/>
      <c r="AH43" s="171"/>
      <c r="AI43" s="171"/>
      <c r="AJ43" s="171"/>
      <c r="AK43" s="171"/>
      <c r="AL43" s="171"/>
      <c r="AM43" s="171"/>
      <c r="AN43" s="171"/>
      <c r="AO43" s="198" t="s">
        <v>41</v>
      </c>
      <c r="AP43" s="200">
        <v>0</v>
      </c>
      <c r="AQ43" s="200">
        <v>0</v>
      </c>
      <c r="AR43" s="200">
        <v>0</v>
      </c>
      <c r="AS43" s="180"/>
      <c r="AT43" s="171"/>
      <c r="AU43" s="171"/>
      <c r="AV43" s="180"/>
      <c r="AW43" s="180"/>
      <c r="AX43" s="171"/>
      <c r="AY43" s="171"/>
      <c r="AZ43" s="171"/>
      <c r="BA43" s="171"/>
      <c r="BB43" s="171"/>
      <c r="BC43" s="171"/>
      <c r="BD43" s="171"/>
      <c r="BE43" s="171"/>
      <c r="BF43" s="171"/>
      <c r="BG43" s="171"/>
    </row>
    <row r="44" spans="1:59" x14ac:dyDescent="0.15">
      <c r="A44" s="204" t="s">
        <v>42</v>
      </c>
      <c r="B44" s="205">
        <v>100</v>
      </c>
      <c r="C44" s="206">
        <v>50</v>
      </c>
      <c r="D44" s="206">
        <v>120</v>
      </c>
      <c r="E44" s="180"/>
      <c r="F44" s="180"/>
      <c r="G44" s="180"/>
      <c r="H44" s="180"/>
      <c r="I44" s="180"/>
      <c r="J44" s="185"/>
      <c r="K44" s="204" t="s">
        <v>42</v>
      </c>
      <c r="L44" s="205">
        <v>100</v>
      </c>
      <c r="M44" s="206">
        <v>50</v>
      </c>
      <c r="N44" s="206">
        <v>120</v>
      </c>
      <c r="O44" s="180"/>
      <c r="P44" s="180"/>
      <c r="Q44" s="180"/>
      <c r="R44" s="180"/>
      <c r="S44" s="180"/>
      <c r="T44" s="171"/>
      <c r="U44" s="204" t="s">
        <v>42</v>
      </c>
      <c r="V44" s="205">
        <v>100</v>
      </c>
      <c r="W44" s="206">
        <v>50</v>
      </c>
      <c r="X44" s="206">
        <v>120</v>
      </c>
      <c r="Y44" s="180"/>
      <c r="Z44" s="180"/>
      <c r="AA44" s="180"/>
      <c r="AB44" s="180"/>
      <c r="AC44" s="180"/>
      <c r="AD44" s="180"/>
      <c r="AE44" s="171"/>
      <c r="AF44" s="171"/>
      <c r="AG44" s="171"/>
      <c r="AH44" s="171"/>
      <c r="AI44" s="171"/>
      <c r="AJ44" s="171"/>
      <c r="AK44" s="171"/>
      <c r="AL44" s="171"/>
      <c r="AM44" s="171"/>
      <c r="AN44" s="171"/>
      <c r="AO44" s="204" t="s">
        <v>42</v>
      </c>
      <c r="AP44" s="205">
        <v>100</v>
      </c>
      <c r="AQ44" s="206">
        <v>50</v>
      </c>
      <c r="AR44" s="206">
        <v>120</v>
      </c>
      <c r="AS44" s="180"/>
      <c r="AT44" s="171"/>
      <c r="AU44" s="171"/>
      <c r="AV44" s="180"/>
      <c r="AW44" s="180"/>
      <c r="AX44" s="171"/>
      <c r="AY44" s="171"/>
      <c r="AZ44" s="171"/>
      <c r="BA44" s="171"/>
      <c r="BB44" s="171"/>
      <c r="BC44" s="171"/>
      <c r="BD44" s="171"/>
      <c r="BE44" s="171"/>
      <c r="BF44" s="171"/>
      <c r="BG44" s="171"/>
    </row>
    <row r="45" spans="1:59" x14ac:dyDescent="0.15">
      <c r="A45" s="204" t="s">
        <v>43</v>
      </c>
      <c r="B45" s="205">
        <v>1000</v>
      </c>
      <c r="C45" s="205">
        <v>1000</v>
      </c>
      <c r="D45" s="205">
        <v>1000</v>
      </c>
      <c r="E45" s="180"/>
      <c r="F45" s="180"/>
      <c r="G45" s="180"/>
      <c r="H45" s="180"/>
      <c r="I45" s="180"/>
      <c r="J45" s="185"/>
      <c r="K45" s="204" t="s">
        <v>43</v>
      </c>
      <c r="L45" s="205">
        <v>200</v>
      </c>
      <c r="M45" s="206">
        <v>150</v>
      </c>
      <c r="N45" s="206">
        <v>240</v>
      </c>
      <c r="O45" s="180"/>
      <c r="P45" s="180"/>
      <c r="Q45" s="180"/>
      <c r="R45" s="180"/>
      <c r="S45" s="180"/>
      <c r="T45" s="171"/>
      <c r="U45" s="204" t="s">
        <v>43</v>
      </c>
      <c r="V45" s="205">
        <v>200</v>
      </c>
      <c r="W45" s="206">
        <v>150</v>
      </c>
      <c r="X45" s="206">
        <v>240</v>
      </c>
      <c r="Y45" s="180"/>
      <c r="Z45" s="180"/>
      <c r="AA45" s="180"/>
      <c r="AB45" s="180"/>
      <c r="AC45" s="180"/>
      <c r="AD45" s="180"/>
      <c r="AE45" s="171"/>
      <c r="AF45" s="171"/>
      <c r="AG45" s="171"/>
      <c r="AH45" s="171"/>
      <c r="AI45" s="171"/>
      <c r="AJ45" s="171"/>
      <c r="AK45" s="171"/>
      <c r="AL45" s="171"/>
      <c r="AM45" s="171"/>
      <c r="AN45" s="171"/>
      <c r="AO45" s="204" t="s">
        <v>43</v>
      </c>
      <c r="AP45" s="205">
        <v>200</v>
      </c>
      <c r="AQ45" s="206">
        <v>50</v>
      </c>
      <c r="AR45" s="206">
        <v>240</v>
      </c>
      <c r="AS45" s="180"/>
      <c r="AT45" s="171"/>
      <c r="AU45" s="171"/>
      <c r="AV45" s="180"/>
      <c r="AW45" s="180"/>
      <c r="AX45" s="171"/>
      <c r="AY45" s="171"/>
      <c r="AZ45" s="171"/>
      <c r="BA45" s="171"/>
      <c r="BB45" s="171"/>
      <c r="BC45" s="171"/>
      <c r="BD45" s="171"/>
      <c r="BE45" s="171"/>
      <c r="BF45" s="171"/>
      <c r="BG45" s="171"/>
    </row>
    <row r="46" spans="1:59" x14ac:dyDescent="0.15">
      <c r="A46" s="204" t="s">
        <v>44</v>
      </c>
      <c r="B46" s="205">
        <v>300</v>
      </c>
      <c r="C46" s="206">
        <v>650</v>
      </c>
      <c r="D46" s="206">
        <v>360</v>
      </c>
      <c r="E46" s="180"/>
      <c r="F46" s="180"/>
      <c r="G46" s="180"/>
      <c r="H46" s="180"/>
      <c r="I46" s="180"/>
      <c r="J46" s="171"/>
      <c r="K46" s="204" t="s">
        <v>44</v>
      </c>
      <c r="L46" s="205">
        <v>300</v>
      </c>
      <c r="M46" s="206">
        <v>800</v>
      </c>
      <c r="N46" s="206">
        <v>360</v>
      </c>
      <c r="O46" s="180"/>
      <c r="P46" s="180"/>
      <c r="Q46" s="180"/>
      <c r="R46" s="180"/>
      <c r="S46" s="180"/>
      <c r="T46" s="171"/>
      <c r="U46" s="204" t="s">
        <v>44</v>
      </c>
      <c r="V46" s="205">
        <v>300</v>
      </c>
      <c r="W46" s="206">
        <v>250</v>
      </c>
      <c r="X46" s="206">
        <v>360</v>
      </c>
      <c r="Y46" s="180"/>
      <c r="Z46" s="180"/>
      <c r="AA46" s="180"/>
      <c r="AB46" s="180"/>
      <c r="AC46" s="180"/>
      <c r="AD46" s="180"/>
      <c r="AE46" s="171"/>
      <c r="AF46" s="171"/>
      <c r="AG46" s="171"/>
      <c r="AH46" s="171"/>
      <c r="AI46" s="171"/>
      <c r="AJ46" s="171"/>
      <c r="AK46" s="171"/>
      <c r="AL46" s="171"/>
      <c r="AM46" s="171"/>
      <c r="AN46" s="171"/>
      <c r="AO46" s="204" t="s">
        <v>44</v>
      </c>
      <c r="AP46" s="205">
        <v>300</v>
      </c>
      <c r="AQ46" s="206">
        <v>50</v>
      </c>
      <c r="AR46" s="206">
        <v>360</v>
      </c>
      <c r="AS46" s="180"/>
      <c r="AT46" s="171"/>
      <c r="AU46" s="171"/>
      <c r="AV46" s="180"/>
      <c r="AW46" s="180"/>
      <c r="AX46" s="171"/>
      <c r="AY46" s="171"/>
      <c r="AZ46" s="171"/>
      <c r="BA46" s="171"/>
      <c r="BB46" s="171"/>
      <c r="BC46" s="171"/>
      <c r="BD46" s="171"/>
      <c r="BE46" s="171"/>
      <c r="BF46" s="171"/>
      <c r="BG46" s="171"/>
    </row>
    <row r="47" spans="1:59" x14ac:dyDescent="0.15">
      <c r="A47" s="204" t="s">
        <v>45</v>
      </c>
      <c r="B47" s="205">
        <v>400</v>
      </c>
      <c r="C47" s="206">
        <v>350</v>
      </c>
      <c r="D47" s="206">
        <v>480</v>
      </c>
      <c r="E47" s="180"/>
      <c r="F47" s="180"/>
      <c r="G47" s="180"/>
      <c r="H47" s="180"/>
      <c r="I47" s="180"/>
      <c r="J47" s="171"/>
      <c r="K47" s="204" t="s">
        <v>45</v>
      </c>
      <c r="L47" s="205">
        <v>400</v>
      </c>
      <c r="M47" s="206">
        <v>350</v>
      </c>
      <c r="N47" s="206">
        <v>480</v>
      </c>
      <c r="O47" s="180"/>
      <c r="P47" s="180"/>
      <c r="Q47" s="180"/>
      <c r="R47" s="180"/>
      <c r="S47" s="180"/>
      <c r="T47" s="171"/>
      <c r="U47" s="204" t="s">
        <v>45</v>
      </c>
      <c r="V47" s="205">
        <v>400</v>
      </c>
      <c r="W47" s="206">
        <v>50</v>
      </c>
      <c r="X47" s="206">
        <v>480</v>
      </c>
      <c r="Y47" s="180"/>
      <c r="Z47" s="180"/>
      <c r="AA47" s="180"/>
      <c r="AB47" s="180"/>
      <c r="AC47" s="180"/>
      <c r="AD47" s="180"/>
      <c r="AE47" s="171"/>
      <c r="AF47" s="171"/>
      <c r="AG47" s="171"/>
      <c r="AH47" s="171"/>
      <c r="AI47" s="171"/>
      <c r="AJ47" s="171"/>
      <c r="AK47" s="171"/>
      <c r="AL47" s="171"/>
      <c r="AM47" s="171"/>
      <c r="AN47" s="171"/>
      <c r="AO47" s="204" t="s">
        <v>45</v>
      </c>
      <c r="AP47" s="205">
        <v>400</v>
      </c>
      <c r="AQ47" s="206">
        <v>350</v>
      </c>
      <c r="AR47" s="206">
        <v>480</v>
      </c>
      <c r="AS47" s="180"/>
      <c r="AT47" s="171"/>
      <c r="AU47" s="171"/>
      <c r="AV47" s="180"/>
      <c r="AW47" s="180"/>
      <c r="AX47" s="171"/>
      <c r="AY47" s="171"/>
      <c r="AZ47" s="171"/>
      <c r="BA47" s="171"/>
      <c r="BB47" s="171"/>
      <c r="BC47" s="171"/>
      <c r="BD47" s="171"/>
      <c r="BE47" s="171"/>
      <c r="BF47" s="171"/>
      <c r="BG47" s="171"/>
    </row>
    <row r="48" spans="1:59" x14ac:dyDescent="0.15">
      <c r="A48" s="204" t="s">
        <v>46</v>
      </c>
      <c r="B48" s="208">
        <v>500</v>
      </c>
      <c r="C48" s="206">
        <v>450</v>
      </c>
      <c r="D48" s="206">
        <v>600</v>
      </c>
      <c r="E48" s="180"/>
      <c r="F48" s="180"/>
      <c r="G48" s="180"/>
      <c r="H48" s="180"/>
      <c r="I48" s="180"/>
      <c r="J48" s="171"/>
      <c r="K48" s="204" t="s">
        <v>46</v>
      </c>
      <c r="L48" s="208">
        <v>500</v>
      </c>
      <c r="M48" s="206">
        <v>450</v>
      </c>
      <c r="N48" s="206">
        <v>600</v>
      </c>
      <c r="O48" s="180"/>
      <c r="P48" s="180"/>
      <c r="Q48" s="180"/>
      <c r="R48" s="180"/>
      <c r="S48" s="180"/>
      <c r="T48" s="171"/>
      <c r="U48" s="204" t="s">
        <v>46</v>
      </c>
      <c r="V48" s="208">
        <v>500</v>
      </c>
      <c r="W48" s="206">
        <v>450</v>
      </c>
      <c r="X48" s="206">
        <v>600</v>
      </c>
      <c r="Y48" s="180"/>
      <c r="Z48" s="180"/>
      <c r="AA48" s="180"/>
      <c r="AB48" s="180"/>
      <c r="AC48" s="180"/>
      <c r="AD48" s="180"/>
      <c r="AE48" s="171"/>
      <c r="AF48" s="171"/>
      <c r="AG48" s="171"/>
      <c r="AH48" s="171"/>
      <c r="AI48" s="171"/>
      <c r="AJ48" s="171"/>
      <c r="AK48" s="171"/>
      <c r="AL48" s="171"/>
      <c r="AM48" s="171"/>
      <c r="AN48" s="171"/>
      <c r="AO48" s="204" t="s">
        <v>46</v>
      </c>
      <c r="AP48" s="208">
        <v>500</v>
      </c>
      <c r="AQ48" s="206">
        <v>900</v>
      </c>
      <c r="AR48" s="206">
        <v>600</v>
      </c>
      <c r="AS48" s="180"/>
      <c r="AT48" s="171"/>
      <c r="AU48" s="171"/>
      <c r="AV48" s="180"/>
      <c r="AW48" s="180"/>
      <c r="AX48" s="171"/>
      <c r="AY48" s="171"/>
      <c r="AZ48" s="171"/>
      <c r="BA48" s="171"/>
      <c r="BB48" s="171"/>
      <c r="BC48" s="171"/>
      <c r="BD48" s="171"/>
      <c r="BE48" s="171"/>
      <c r="BF48" s="171"/>
      <c r="BG48" s="171"/>
    </row>
    <row r="49" spans="1:59" x14ac:dyDescent="0.15">
      <c r="A49" s="212" t="s">
        <v>47</v>
      </c>
      <c r="B49" s="213">
        <v>600</v>
      </c>
      <c r="C49" s="206">
        <v>575</v>
      </c>
      <c r="D49" s="206">
        <v>720</v>
      </c>
      <c r="E49" s="180"/>
      <c r="F49" s="180"/>
      <c r="G49" s="180"/>
      <c r="H49" s="180"/>
      <c r="I49" s="180"/>
      <c r="J49" s="171"/>
      <c r="K49" s="212" t="s">
        <v>47</v>
      </c>
      <c r="L49" s="213">
        <v>1000</v>
      </c>
      <c r="M49" s="213">
        <v>1000</v>
      </c>
      <c r="N49" s="213">
        <v>1000</v>
      </c>
      <c r="O49" s="180"/>
      <c r="P49" s="180"/>
      <c r="Q49" s="180"/>
      <c r="R49" s="180"/>
      <c r="S49" s="180"/>
      <c r="T49" s="171"/>
      <c r="U49" s="212" t="s">
        <v>47</v>
      </c>
      <c r="V49" s="213">
        <v>1500</v>
      </c>
      <c r="W49" s="213">
        <v>1500</v>
      </c>
      <c r="X49" s="213">
        <v>1500</v>
      </c>
      <c r="Y49" s="180"/>
      <c r="Z49" s="180"/>
      <c r="AA49" s="180"/>
      <c r="AB49" s="180"/>
      <c r="AC49" s="180"/>
      <c r="AD49" s="180"/>
      <c r="AE49" s="171"/>
      <c r="AF49" s="171"/>
      <c r="AG49" s="171"/>
      <c r="AH49" s="171"/>
      <c r="AI49" s="171"/>
      <c r="AJ49" s="171"/>
      <c r="AK49" s="171"/>
      <c r="AL49" s="171"/>
      <c r="AM49" s="171"/>
      <c r="AN49" s="171"/>
      <c r="AO49" s="212" t="s">
        <v>47</v>
      </c>
      <c r="AP49" s="213">
        <v>600</v>
      </c>
      <c r="AQ49" s="206">
        <v>575</v>
      </c>
      <c r="AR49" s="206">
        <v>720</v>
      </c>
      <c r="AS49" s="180"/>
      <c r="AT49" s="180"/>
      <c r="AU49" s="171"/>
      <c r="AV49" s="180"/>
      <c r="AW49" s="180"/>
      <c r="AX49" s="171"/>
      <c r="AY49" s="171"/>
      <c r="AZ49" s="171"/>
      <c r="BA49" s="171"/>
      <c r="BB49" s="171"/>
      <c r="BC49" s="171"/>
      <c r="BD49" s="171"/>
      <c r="BE49" s="171"/>
      <c r="BF49" s="171"/>
      <c r="BG49" s="171"/>
    </row>
    <row r="50" spans="1:59" x14ac:dyDescent="0.15">
      <c r="A50" s="204" t="s">
        <v>182</v>
      </c>
      <c r="B50" s="205">
        <v>700</v>
      </c>
      <c r="C50" s="206">
        <v>750</v>
      </c>
      <c r="D50" s="206">
        <v>840</v>
      </c>
      <c r="E50" s="180"/>
      <c r="F50" s="180"/>
      <c r="G50" s="180"/>
      <c r="H50" s="180"/>
      <c r="I50" s="180"/>
      <c r="J50" s="171"/>
      <c r="K50" s="204" t="s">
        <v>182</v>
      </c>
      <c r="L50" s="205">
        <v>200</v>
      </c>
      <c r="M50" s="205">
        <v>200</v>
      </c>
      <c r="N50" s="205">
        <v>200</v>
      </c>
      <c r="O50" s="180"/>
      <c r="P50" s="180"/>
      <c r="Q50" s="180"/>
      <c r="R50" s="180"/>
      <c r="S50" s="180"/>
      <c r="T50" s="171"/>
      <c r="U50" s="204" t="s">
        <v>182</v>
      </c>
      <c r="V50" s="205">
        <v>700</v>
      </c>
      <c r="W50" s="206">
        <v>750</v>
      </c>
      <c r="X50" s="206">
        <v>840</v>
      </c>
      <c r="Y50" s="180"/>
      <c r="Z50" s="180"/>
      <c r="AA50" s="180"/>
      <c r="AB50" s="180"/>
      <c r="AC50" s="180"/>
      <c r="AD50" s="180"/>
      <c r="AE50" s="171"/>
      <c r="AF50" s="171"/>
      <c r="AG50" s="171"/>
      <c r="AH50" s="171"/>
      <c r="AI50" s="171"/>
      <c r="AJ50" s="171"/>
      <c r="AK50" s="171"/>
      <c r="AL50" s="171"/>
      <c r="AM50" s="171"/>
      <c r="AN50" s="171"/>
      <c r="AO50" s="204" t="s">
        <v>182</v>
      </c>
      <c r="AP50" s="205">
        <v>900</v>
      </c>
      <c r="AQ50" s="205">
        <v>900</v>
      </c>
      <c r="AR50" s="205">
        <v>900</v>
      </c>
      <c r="AS50" s="180"/>
      <c r="AT50" s="180"/>
      <c r="AU50" s="180"/>
      <c r="AV50" s="180"/>
      <c r="AW50" s="180"/>
      <c r="AX50" s="171"/>
      <c r="AY50" s="171"/>
      <c r="AZ50" s="171"/>
      <c r="BA50" s="171"/>
      <c r="BB50" s="171"/>
      <c r="BC50" s="171"/>
      <c r="BD50" s="171"/>
      <c r="BE50" s="171"/>
      <c r="BF50" s="171"/>
      <c r="BG50" s="171"/>
    </row>
    <row r="51" spans="1:59" x14ac:dyDescent="0.15">
      <c r="A51" s="204" t="s">
        <v>183</v>
      </c>
      <c r="B51" s="205">
        <v>800</v>
      </c>
      <c r="C51" s="206">
        <v>950</v>
      </c>
      <c r="D51" s="206">
        <v>960</v>
      </c>
      <c r="E51" s="180"/>
      <c r="F51" s="180"/>
      <c r="G51" s="180"/>
      <c r="H51" s="180"/>
      <c r="I51" s="180"/>
      <c r="J51" s="171"/>
      <c r="K51" s="204" t="s">
        <v>183</v>
      </c>
      <c r="L51" s="205">
        <v>800</v>
      </c>
      <c r="M51" s="206">
        <v>950</v>
      </c>
      <c r="N51" s="206">
        <v>960</v>
      </c>
      <c r="O51" s="180"/>
      <c r="P51" s="180"/>
      <c r="Q51" s="180"/>
      <c r="R51" s="180"/>
      <c r="S51" s="180"/>
      <c r="T51" s="171"/>
      <c r="U51" s="204" t="s">
        <v>183</v>
      </c>
      <c r="V51" s="205">
        <v>800</v>
      </c>
      <c r="W51" s="206">
        <v>950</v>
      </c>
      <c r="X51" s="206">
        <v>960</v>
      </c>
      <c r="Y51" s="180"/>
      <c r="Z51" s="180"/>
      <c r="AA51" s="180"/>
      <c r="AB51" s="180"/>
      <c r="AC51" s="180"/>
      <c r="AD51" s="180"/>
      <c r="AE51" s="171"/>
      <c r="AF51" s="171"/>
      <c r="AG51" s="171"/>
      <c r="AH51" s="171"/>
      <c r="AI51" s="171"/>
      <c r="AJ51" s="171"/>
      <c r="AK51" s="171"/>
      <c r="AL51" s="171"/>
      <c r="AM51" s="171"/>
      <c r="AN51" s="171"/>
      <c r="AO51" s="204" t="s">
        <v>183</v>
      </c>
      <c r="AP51" s="205">
        <v>800</v>
      </c>
      <c r="AQ51" s="206">
        <v>950</v>
      </c>
      <c r="AR51" s="206">
        <v>960</v>
      </c>
      <c r="AS51" s="180"/>
      <c r="AT51" s="180"/>
      <c r="AU51" s="180"/>
      <c r="AV51" s="180"/>
      <c r="AW51" s="180"/>
      <c r="AX51" s="171"/>
      <c r="AY51" s="171"/>
      <c r="AZ51" s="171"/>
      <c r="BA51" s="171"/>
      <c r="BB51" s="171"/>
      <c r="BC51" s="171"/>
      <c r="BD51" s="171"/>
      <c r="BE51" s="171"/>
      <c r="BF51" s="171"/>
      <c r="BG51" s="171"/>
    </row>
    <row r="52" spans="1:59" x14ac:dyDescent="0.15">
      <c r="A52" s="204" t="s">
        <v>184</v>
      </c>
      <c r="B52" s="205">
        <v>900</v>
      </c>
      <c r="C52" s="206">
        <v>1025</v>
      </c>
      <c r="D52" s="206">
        <v>1080</v>
      </c>
      <c r="E52" s="180"/>
      <c r="F52" s="180"/>
      <c r="G52" s="180"/>
      <c r="H52" s="180"/>
      <c r="I52" s="180"/>
      <c r="J52" s="171"/>
      <c r="K52" s="204" t="s">
        <v>184</v>
      </c>
      <c r="L52" s="205">
        <v>900</v>
      </c>
      <c r="M52" s="206">
        <v>1025</v>
      </c>
      <c r="N52" s="206">
        <v>1080</v>
      </c>
      <c r="O52" s="180"/>
      <c r="P52" s="180"/>
      <c r="Q52" s="180"/>
      <c r="R52" s="180"/>
      <c r="S52" s="180"/>
      <c r="T52" s="171"/>
      <c r="U52" s="204" t="s">
        <v>184</v>
      </c>
      <c r="V52" s="205">
        <v>900</v>
      </c>
      <c r="W52" s="206">
        <v>500</v>
      </c>
      <c r="X52" s="206">
        <v>1080</v>
      </c>
      <c r="Y52" s="180"/>
      <c r="Z52" s="180"/>
      <c r="AA52" s="180"/>
      <c r="AB52" s="180"/>
      <c r="AC52" s="180"/>
      <c r="AD52" s="180"/>
      <c r="AE52" s="171"/>
      <c r="AF52" s="171"/>
      <c r="AG52" s="171"/>
      <c r="AH52" s="171"/>
      <c r="AI52" s="171"/>
      <c r="AJ52" s="171"/>
      <c r="AK52" s="171"/>
      <c r="AL52" s="171"/>
      <c r="AM52" s="171"/>
      <c r="AN52" s="171"/>
      <c r="AO52" s="204" t="s">
        <v>184</v>
      </c>
      <c r="AP52" s="205">
        <v>900</v>
      </c>
      <c r="AQ52" s="206">
        <v>1025</v>
      </c>
      <c r="AR52" s="206">
        <v>1080</v>
      </c>
      <c r="AS52" s="180"/>
      <c r="AT52" s="180"/>
      <c r="AU52" s="180"/>
      <c r="AV52" s="180"/>
      <c r="AW52" s="180"/>
      <c r="AX52" s="171"/>
      <c r="AY52" s="171"/>
      <c r="AZ52" s="171"/>
      <c r="BA52" s="171"/>
      <c r="BB52" s="171"/>
      <c r="BC52" s="171"/>
      <c r="BD52" s="171"/>
      <c r="BE52" s="171"/>
      <c r="BF52" s="171"/>
      <c r="BG52" s="171"/>
    </row>
    <row r="53" spans="1:59" x14ac:dyDescent="0.15">
      <c r="A53" s="204" t="s">
        <v>6</v>
      </c>
      <c r="B53" s="205">
        <v>1000</v>
      </c>
      <c r="C53" s="206">
        <v>1000</v>
      </c>
      <c r="D53" s="206">
        <v>1200</v>
      </c>
      <c r="E53" s="180"/>
      <c r="F53" s="180"/>
      <c r="G53" s="180"/>
      <c r="H53" s="180"/>
      <c r="I53" s="180"/>
      <c r="J53" s="171"/>
      <c r="K53" s="204" t="s">
        <v>6</v>
      </c>
      <c r="L53" s="205">
        <v>1000</v>
      </c>
      <c r="M53" s="206">
        <v>1000</v>
      </c>
      <c r="N53" s="206">
        <v>1200</v>
      </c>
      <c r="O53" s="180"/>
      <c r="P53" s="180"/>
      <c r="Q53" s="180"/>
      <c r="R53" s="180"/>
      <c r="S53" s="180"/>
      <c r="T53" s="171"/>
      <c r="U53" s="204" t="s">
        <v>6</v>
      </c>
      <c r="V53" s="205">
        <v>1000</v>
      </c>
      <c r="W53" s="206">
        <v>1000</v>
      </c>
      <c r="X53" s="206">
        <v>1200</v>
      </c>
      <c r="Y53" s="180"/>
      <c r="Z53" s="180"/>
      <c r="AA53" s="180"/>
      <c r="AB53" s="180"/>
      <c r="AC53" s="180"/>
      <c r="AD53" s="180"/>
      <c r="AE53" s="171"/>
      <c r="AF53" s="171"/>
      <c r="AG53" s="171"/>
      <c r="AH53" s="171"/>
      <c r="AI53" s="171"/>
      <c r="AJ53" s="171"/>
      <c r="AK53" s="171"/>
      <c r="AL53" s="171"/>
      <c r="AM53" s="171"/>
      <c r="AN53" s="171"/>
      <c r="AO53" s="204" t="s">
        <v>6</v>
      </c>
      <c r="AP53" s="205">
        <v>1000</v>
      </c>
      <c r="AQ53" s="206">
        <v>1000</v>
      </c>
      <c r="AR53" s="206">
        <v>1200</v>
      </c>
      <c r="AS53" s="180"/>
      <c r="AT53" s="180"/>
      <c r="AU53" s="180"/>
      <c r="AV53" s="180"/>
      <c r="AW53" s="180"/>
      <c r="AX53" s="171"/>
      <c r="AY53" s="171"/>
      <c r="AZ53" s="171"/>
      <c r="BA53" s="171"/>
      <c r="BB53" s="171"/>
      <c r="BC53" s="171"/>
      <c r="BD53" s="171"/>
      <c r="BE53" s="171"/>
      <c r="BF53" s="171"/>
      <c r="BG53" s="171"/>
    </row>
    <row r="54" spans="1:59" x14ac:dyDescent="0.15">
      <c r="A54" s="204" t="s">
        <v>7</v>
      </c>
      <c r="B54" s="205">
        <v>1100</v>
      </c>
      <c r="C54" s="206">
        <v>1050</v>
      </c>
      <c r="D54" s="206">
        <v>1320</v>
      </c>
      <c r="E54" s="180"/>
      <c r="F54" s="180"/>
      <c r="G54" s="180"/>
      <c r="H54" s="180"/>
      <c r="I54" s="180"/>
      <c r="J54" s="171"/>
      <c r="K54" s="204" t="s">
        <v>7</v>
      </c>
      <c r="L54" s="205">
        <v>1500</v>
      </c>
      <c r="M54" s="205">
        <v>1500</v>
      </c>
      <c r="N54" s="205">
        <v>1500</v>
      </c>
      <c r="O54" s="180"/>
      <c r="P54" s="180"/>
      <c r="Q54" s="180"/>
      <c r="R54" s="180"/>
      <c r="S54" s="180"/>
      <c r="T54" s="171"/>
      <c r="U54" s="204" t="s">
        <v>7</v>
      </c>
      <c r="V54" s="205">
        <v>1100</v>
      </c>
      <c r="W54" s="206">
        <v>1050</v>
      </c>
      <c r="X54" s="206">
        <v>1320</v>
      </c>
      <c r="Y54" s="180"/>
      <c r="Z54" s="180"/>
      <c r="AA54" s="180"/>
      <c r="AB54" s="180"/>
      <c r="AC54" s="180"/>
      <c r="AD54" s="180"/>
      <c r="AE54" s="171"/>
      <c r="AF54" s="171"/>
      <c r="AG54" s="171"/>
      <c r="AH54" s="171"/>
      <c r="AI54" s="171"/>
      <c r="AJ54" s="171"/>
      <c r="AK54" s="171"/>
      <c r="AL54" s="171"/>
      <c r="AM54" s="171"/>
      <c r="AN54" s="171"/>
      <c r="AO54" s="204" t="s">
        <v>7</v>
      </c>
      <c r="AP54" s="205">
        <v>1100</v>
      </c>
      <c r="AQ54" s="206">
        <v>1050</v>
      </c>
      <c r="AR54" s="206">
        <v>1320</v>
      </c>
      <c r="AS54" s="180"/>
      <c r="AT54" s="180"/>
      <c r="AU54" s="180"/>
      <c r="AV54" s="180"/>
      <c r="AW54" s="180"/>
      <c r="AX54" s="171"/>
      <c r="AY54" s="171"/>
      <c r="AZ54" s="171"/>
      <c r="BA54" s="171"/>
      <c r="BB54" s="171"/>
      <c r="BC54" s="171"/>
      <c r="BD54" s="171"/>
      <c r="BE54" s="171"/>
      <c r="BF54" s="171"/>
      <c r="BG54" s="171"/>
    </row>
    <row r="55" spans="1:59" x14ac:dyDescent="0.15">
      <c r="A55" s="204" t="s">
        <v>185</v>
      </c>
      <c r="B55" s="205">
        <v>1200</v>
      </c>
      <c r="C55" s="206">
        <v>1125</v>
      </c>
      <c r="D55" s="206">
        <v>1440</v>
      </c>
      <c r="E55" s="180"/>
      <c r="F55" s="180"/>
      <c r="G55" s="180"/>
      <c r="H55" s="180"/>
      <c r="I55" s="180"/>
      <c r="J55" s="171"/>
      <c r="K55" s="204" t="s">
        <v>185</v>
      </c>
      <c r="L55" s="205">
        <v>1200</v>
      </c>
      <c r="M55" s="206">
        <v>1125</v>
      </c>
      <c r="N55" s="206">
        <v>1440</v>
      </c>
      <c r="O55" s="180"/>
      <c r="P55" s="180"/>
      <c r="Q55" s="180"/>
      <c r="R55" s="180"/>
      <c r="S55" s="180"/>
      <c r="T55" s="171"/>
      <c r="U55" s="204" t="s">
        <v>185</v>
      </c>
      <c r="V55" s="205">
        <v>1200</v>
      </c>
      <c r="W55" s="206">
        <v>1125</v>
      </c>
      <c r="X55" s="206">
        <v>1440</v>
      </c>
      <c r="Y55" s="180"/>
      <c r="Z55" s="180"/>
      <c r="AA55" s="180"/>
      <c r="AB55" s="180"/>
      <c r="AC55" s="180"/>
      <c r="AD55" s="180"/>
      <c r="AE55" s="171"/>
      <c r="AF55" s="171"/>
      <c r="AG55" s="171"/>
      <c r="AH55" s="171"/>
      <c r="AI55" s="171"/>
      <c r="AJ55" s="171"/>
      <c r="AK55" s="171"/>
      <c r="AL55" s="171"/>
      <c r="AM55" s="171"/>
      <c r="AN55" s="171"/>
      <c r="AO55" s="204" t="s">
        <v>185</v>
      </c>
      <c r="AP55" s="205">
        <v>1200</v>
      </c>
      <c r="AQ55" s="206">
        <v>1125</v>
      </c>
      <c r="AR55" s="206">
        <v>1440</v>
      </c>
      <c r="AS55" s="180"/>
      <c r="AT55" s="180"/>
      <c r="AU55" s="180"/>
      <c r="AV55" s="180"/>
      <c r="AW55" s="180"/>
      <c r="AX55" s="171"/>
      <c r="AY55" s="171"/>
      <c r="AZ55" s="171"/>
      <c r="BA55" s="171"/>
      <c r="BB55" s="171"/>
      <c r="BC55" s="171"/>
      <c r="BD55" s="171"/>
      <c r="BE55" s="171"/>
      <c r="BF55" s="171"/>
      <c r="BG55" s="171"/>
    </row>
    <row r="56" spans="1:59" x14ac:dyDescent="0.15">
      <c r="A56" s="171"/>
      <c r="B56" s="180"/>
      <c r="C56" s="180"/>
      <c r="D56" s="180"/>
      <c r="E56" s="180"/>
      <c r="F56" s="180"/>
      <c r="G56" s="180"/>
      <c r="H56" s="180"/>
      <c r="I56" s="180"/>
      <c r="J56" s="171"/>
      <c r="K56" s="171"/>
      <c r="L56" s="171"/>
      <c r="M56" s="171"/>
      <c r="N56" s="171"/>
      <c r="O56" s="171"/>
      <c r="P56" s="171"/>
      <c r="Q56" s="171"/>
      <c r="R56" s="171"/>
      <c r="S56" s="171"/>
      <c r="T56" s="171"/>
      <c r="U56" s="171"/>
      <c r="V56" s="171"/>
      <c r="W56" s="171"/>
      <c r="X56" s="171"/>
      <c r="Y56" s="171"/>
      <c r="Z56" s="171"/>
      <c r="AA56" s="171"/>
      <c r="AB56" s="171"/>
      <c r="AC56" s="171"/>
      <c r="AD56" s="171"/>
      <c r="AE56" s="171"/>
      <c r="AF56" s="171"/>
      <c r="AG56" s="171"/>
      <c r="AH56" s="171"/>
      <c r="AI56" s="171"/>
      <c r="AJ56" s="171"/>
      <c r="AK56" s="171"/>
      <c r="AL56" s="171"/>
      <c r="AM56" s="171"/>
      <c r="AN56" s="171"/>
      <c r="AO56" s="171"/>
      <c r="AP56" s="171"/>
      <c r="AQ56" s="171"/>
      <c r="AR56" s="171"/>
      <c r="AS56" s="171"/>
      <c r="AT56" s="171"/>
      <c r="AU56" s="171"/>
      <c r="AV56" s="171"/>
      <c r="AW56" s="171"/>
      <c r="AX56" s="171"/>
      <c r="AY56" s="171"/>
      <c r="AZ56" s="171"/>
      <c r="BA56" s="171"/>
      <c r="BB56" s="171"/>
      <c r="BC56" s="171"/>
      <c r="BD56" s="171"/>
      <c r="BE56" s="171"/>
      <c r="BF56" s="171"/>
      <c r="BG56" s="171"/>
    </row>
    <row r="57" spans="1:59" x14ac:dyDescent="0.15">
      <c r="A57" s="171"/>
      <c r="B57" s="171"/>
      <c r="C57" s="171"/>
      <c r="D57" s="171"/>
      <c r="E57" s="171"/>
      <c r="F57" s="171"/>
      <c r="G57" s="171"/>
      <c r="H57" s="171"/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  <c r="T57" s="171"/>
      <c r="U57" s="171"/>
      <c r="V57" s="171"/>
      <c r="W57" s="171"/>
      <c r="X57" s="171"/>
      <c r="Y57" s="171"/>
      <c r="Z57" s="171"/>
      <c r="AA57" s="171"/>
      <c r="AB57" s="171"/>
      <c r="AC57" s="171"/>
      <c r="AD57" s="171"/>
      <c r="AE57" s="171"/>
      <c r="AF57" s="171"/>
      <c r="AG57" s="171"/>
      <c r="AH57" s="171"/>
      <c r="AI57" s="171"/>
      <c r="AJ57" s="171"/>
      <c r="AK57" s="171"/>
      <c r="AL57" s="171"/>
      <c r="AM57" s="171"/>
      <c r="AN57" s="171"/>
      <c r="AO57" s="171"/>
      <c r="AP57" s="171"/>
      <c r="AQ57" s="171"/>
      <c r="AR57" s="171"/>
      <c r="AS57" s="171"/>
      <c r="AT57" s="171"/>
      <c r="AU57" s="171"/>
      <c r="AV57" s="171"/>
      <c r="AW57" s="171"/>
      <c r="AX57" s="171"/>
      <c r="AY57" s="171"/>
      <c r="AZ57" s="171"/>
      <c r="BA57" s="171"/>
      <c r="BB57" s="171"/>
      <c r="BC57" s="171"/>
      <c r="BD57" s="171"/>
      <c r="BE57" s="171"/>
      <c r="BF57" s="171"/>
      <c r="BG57" s="171"/>
    </row>
  </sheetData>
  <pageMargins left="0.75" right="0.75" top="1" bottom="1" header="0.5" footer="0.5"/>
  <pageSetup paperSize="9" orientation="portrait" horizontalDpi="4294967292" verticalDpi="4294967292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baseColWidth="10" defaultRowHeight="13" x14ac:dyDescent="0.15"/>
  <sheetData/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E773E3806B76E4DB726E4B8EC134E75" ma:contentTypeVersion="16" ma:contentTypeDescription="Skapa ett nytt dokument." ma:contentTypeScope="" ma:versionID="48c89f27a294f57bee8c943c7f38f1c2">
  <xsd:schema xmlns:xsd="http://www.w3.org/2001/XMLSchema" xmlns:xs="http://www.w3.org/2001/XMLSchema" xmlns:p="http://schemas.microsoft.com/office/2006/metadata/properties" xmlns:ns2="ef19cda6-7d39-492a-8642-58fc3a27c313" xmlns:ns3="91c32f57-588f-4bb8-9002-cfd812192c2d" targetNamespace="http://schemas.microsoft.com/office/2006/metadata/properties" ma:root="true" ma:fieldsID="bc567171bdd6b83aeb98f74ef6080008" ns2:_="" ns3:_="">
    <xsd:import namespace="ef19cda6-7d39-492a-8642-58fc3a27c313"/>
    <xsd:import namespace="91c32f57-588f-4bb8-9002-cfd812192c2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19cda6-7d39-492a-8642-58fc3a27c3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Bildmarkeringar" ma:readOnly="false" ma:fieldId="{5cf76f15-5ced-4ddc-b409-7134ff3c332f}" ma:taxonomyMulti="true" ma:sspId="346dfa3c-b651-4bbc-9963-d4a0854711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c32f57-588f-4bb8-9002-cfd812192c2d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3327bb82-8b8b-429d-985b-460bd58fbbf1}" ma:internalName="TaxCatchAll" ma:showField="CatchAllData" ma:web="91c32f57-588f-4bb8-9002-cfd812192c2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f19cda6-7d39-492a-8642-58fc3a27c313">
      <Terms xmlns="http://schemas.microsoft.com/office/infopath/2007/PartnerControls"/>
    </lcf76f155ced4ddcb4097134ff3c332f>
    <TaxCatchAll xmlns="91c32f57-588f-4bb8-9002-cfd812192c2d" xsi:nil="true"/>
  </documentManagement>
</p:properties>
</file>

<file path=customXml/itemProps1.xml><?xml version="1.0" encoding="utf-8"?>
<ds:datastoreItem xmlns:ds="http://schemas.openxmlformats.org/officeDocument/2006/customXml" ds:itemID="{B01575C5-FD3A-44FE-B2B6-D70D17B33727}"/>
</file>

<file path=customXml/itemProps2.xml><?xml version="1.0" encoding="utf-8"?>
<ds:datastoreItem xmlns:ds="http://schemas.openxmlformats.org/officeDocument/2006/customXml" ds:itemID="{0013B670-0F22-41EE-A6A2-53D24BE0AAEF}"/>
</file>

<file path=customXml/itemProps3.xml><?xml version="1.0" encoding="utf-8"?>
<ds:datastoreItem xmlns:ds="http://schemas.openxmlformats.org/officeDocument/2006/customXml" ds:itemID="{6B67FAB8-0814-453B-AB2A-B3380E036CF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Kalkylblad</vt:lpstr>
      </vt:variant>
      <vt:variant>
        <vt:i4>6</vt:i4>
      </vt:variant>
      <vt:variant>
        <vt:lpstr>Namngivna områden</vt:lpstr>
      </vt:variant>
      <vt:variant>
        <vt:i4>6</vt:i4>
      </vt:variant>
    </vt:vector>
  </HeadingPairs>
  <TitlesOfParts>
    <vt:vector size="12" baseType="lpstr">
      <vt:lpstr>Blad1</vt:lpstr>
      <vt:lpstr>11.1 Prognosrapport</vt:lpstr>
      <vt:lpstr> 11.2 Äta-listan rubriker</vt:lpstr>
      <vt:lpstr>11.3 Äta-beräkning k-fördelning</vt:lpstr>
      <vt:lpstr>11.5 Månadsuppföljn</vt:lpstr>
      <vt:lpstr>Blad2</vt:lpstr>
      <vt:lpstr>' 11.2 Äta-listan rubriker'!Utskriftsområde</vt:lpstr>
      <vt:lpstr>'11.1 Prognosrapport'!Utskriftsområde</vt:lpstr>
      <vt:lpstr>'11.3 Äta-beräkning k-fördelning'!Utskriftsområde</vt:lpstr>
      <vt:lpstr>' 11.2 Äta-listan rubriker'!Utskriftsrubriker</vt:lpstr>
      <vt:lpstr>'11.1 Prognosrapport'!Utskriftsrubriker</vt:lpstr>
      <vt:lpstr>'11.3 Äta-beräkning k-fördelning'!Utskriftsrubriker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 Jacobsson</dc:creator>
  <cp:lastModifiedBy>Microsoft Office User</cp:lastModifiedBy>
  <cp:lastPrinted>2017-08-22T13:32:02Z</cp:lastPrinted>
  <dcterms:created xsi:type="dcterms:W3CDTF">2006-10-25T12:59:19Z</dcterms:created>
  <dcterms:modified xsi:type="dcterms:W3CDTF">2023-04-20T13:45:59Z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0x0101004E773E3806B76E4DB726E4B8EC134E75</vt:lpwstr>
  </property>
</Properties>
</file>